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Зам. по УПР\ОПОП 2025\38.01.02 Продавец\ОПОП 38.01.02 Продавец, 2025\"/>
    </mc:Choice>
  </mc:AlternateContent>
  <bookViews>
    <workbookView xWindow="0" yWindow="0" windowWidth="14145" windowHeight="9180" activeTab="1"/>
  </bookViews>
  <sheets>
    <sheet name="Учебный план" sheetId="1" r:id="rId1"/>
    <sheet name="КУГ " sheetId="3" r:id="rId2"/>
    <sheet name="Лист2" sheetId="2" r:id="rId3"/>
  </sheets>
  <definedNames>
    <definedName name="_xlnm.Print_Titles" localSheetId="0">'Учебный план'!$3:$8</definedName>
    <definedName name="_xlnm.Print_Area" localSheetId="1">'КУГ '!$A$1:$BH$33</definedName>
    <definedName name="_xlnm.Print_Area" localSheetId="0">'Учебный план'!$A$1:$Q$41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G15" i="1"/>
  <c r="H15" i="1"/>
  <c r="I15" i="1"/>
  <c r="J15" i="1"/>
  <c r="K15" i="1"/>
  <c r="L15" i="1"/>
  <c r="M15" i="1"/>
  <c r="G9" i="1"/>
  <c r="H9" i="1"/>
  <c r="I9" i="1"/>
  <c r="J9" i="1"/>
  <c r="K9" i="1"/>
  <c r="L9" i="1"/>
  <c r="M9" i="1"/>
  <c r="W30" i="3" l="1"/>
  <c r="AX33" i="3" l="1"/>
  <c r="AW33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AY32" i="3"/>
  <c r="AY31" i="3"/>
  <c r="W31" i="3"/>
  <c r="AY29" i="3"/>
  <c r="W29" i="3"/>
  <c r="AY28" i="3"/>
  <c r="W28" i="3"/>
  <c r="AY27" i="3"/>
  <c r="W27" i="3"/>
  <c r="AY26" i="3"/>
  <c r="W26" i="3"/>
  <c r="AY25" i="3"/>
  <c r="W25" i="3"/>
  <c r="AY24" i="3"/>
  <c r="W24" i="3"/>
  <c r="AY23" i="3"/>
  <c r="W23" i="3"/>
  <c r="AY22" i="3"/>
  <c r="W22" i="3"/>
  <c r="AY21" i="3"/>
  <c r="W21" i="3"/>
  <c r="AY20" i="3"/>
  <c r="W20" i="3"/>
  <c r="AY19" i="3"/>
  <c r="W19" i="3"/>
  <c r="AY18" i="3"/>
  <c r="W18" i="3"/>
  <c r="AY17" i="3"/>
  <c r="W17" i="3"/>
  <c r="AY16" i="3"/>
  <c r="W16" i="3"/>
  <c r="AY15" i="3"/>
  <c r="W15" i="3"/>
  <c r="AY14" i="3"/>
  <c r="W14" i="3"/>
  <c r="AY13" i="3"/>
  <c r="W13" i="3"/>
  <c r="AY12" i="3"/>
  <c r="W12" i="3"/>
  <c r="AY11" i="3"/>
  <c r="W11" i="3"/>
  <c r="W10" i="3"/>
  <c r="AY9" i="3"/>
  <c r="W9" i="3"/>
  <c r="AY8" i="3"/>
  <c r="W8" i="3"/>
  <c r="W7" i="3"/>
  <c r="AY33" i="3" l="1"/>
  <c r="W33" i="3"/>
  <c r="J34" i="1"/>
  <c r="K34" i="1"/>
  <c r="L34" i="1"/>
  <c r="G28" i="1"/>
  <c r="H28" i="1"/>
  <c r="I28" i="1"/>
  <c r="I34" i="1" s="1"/>
  <c r="J28" i="1"/>
  <c r="K28" i="1"/>
  <c r="L28" i="1"/>
  <c r="F28" i="1"/>
  <c r="G22" i="1"/>
  <c r="H22" i="1"/>
  <c r="I22" i="1"/>
  <c r="J22" i="1"/>
  <c r="K22" i="1"/>
  <c r="L22" i="1"/>
  <c r="M22" i="1"/>
  <c r="M34" i="1" s="1"/>
  <c r="Q37" i="1"/>
  <c r="P37" i="1"/>
  <c r="Q36" i="1"/>
  <c r="P36" i="1"/>
  <c r="N22" i="1"/>
  <c r="P15" i="1"/>
  <c r="P11" i="1"/>
  <c r="P35" i="1" s="1"/>
  <c r="Q35" i="1"/>
  <c r="F22" i="1"/>
  <c r="F34" i="1" s="1"/>
  <c r="O28" i="1"/>
  <c r="O22" i="1"/>
  <c r="N28" i="1"/>
  <c r="Q15" i="1"/>
  <c r="O9" i="1"/>
  <c r="O15" i="1"/>
  <c r="F15" i="1"/>
  <c r="F9" i="1"/>
  <c r="N17" i="1"/>
  <c r="N18" i="1"/>
  <c r="N19" i="1"/>
  <c r="N12" i="1"/>
  <c r="N14" i="1"/>
  <c r="N10" i="1"/>
  <c r="N9" i="1" s="1"/>
  <c r="G34" i="1" l="1"/>
  <c r="H34" i="1"/>
  <c r="N15" i="1"/>
  <c r="N34" i="1" s="1"/>
  <c r="P9" i="1"/>
  <c r="O34" i="1"/>
</calcChain>
</file>

<file path=xl/sharedStrings.xml><?xml version="1.0" encoding="utf-8"?>
<sst xmlns="http://schemas.openxmlformats.org/spreadsheetml/2006/main" count="488" uniqueCount="141">
  <si>
    <t>Индекс</t>
  </si>
  <si>
    <t>Наименование УД, ПМ, МДК, практик</t>
  </si>
  <si>
    <t>формы промежуточной аттестации</t>
  </si>
  <si>
    <t>зачет</t>
  </si>
  <si>
    <t>дифференцированный зачет</t>
  </si>
  <si>
    <t>экзамен</t>
  </si>
  <si>
    <t>всего</t>
  </si>
  <si>
    <t>в т.ч. в форме практической подготовки</t>
  </si>
  <si>
    <t>Объем образовательной программы в академических часах</t>
  </si>
  <si>
    <t>теоретические занятия</t>
  </si>
  <si>
    <t>практические занятия</t>
  </si>
  <si>
    <t>практики</t>
  </si>
  <si>
    <t>самостоятельная работа</t>
  </si>
  <si>
    <t>консультации</t>
  </si>
  <si>
    <t>промежуточная аттестация</t>
  </si>
  <si>
    <t>обязательная часть образовательной программы</t>
  </si>
  <si>
    <t>распределение обязательных учебных занятий и практик (час. в семестр)</t>
  </si>
  <si>
    <t>1 курс</t>
  </si>
  <si>
    <t>1 сем</t>
  </si>
  <si>
    <t>2 сем</t>
  </si>
  <si>
    <t>вариативная часть образовательной программы</t>
  </si>
  <si>
    <t>недели</t>
  </si>
  <si>
    <t>Учебная нагрузка обучающихся (час)</t>
  </si>
  <si>
    <t xml:space="preserve">СГ.00 </t>
  </si>
  <si>
    <t>Социально-гуманитарный цикл</t>
  </si>
  <si>
    <t>СГ.01</t>
  </si>
  <si>
    <t>История России</t>
  </si>
  <si>
    <t>СГ.02</t>
  </si>
  <si>
    <t>Иностранный язык в профессиональной деятельности</t>
  </si>
  <si>
    <t>СГ.03</t>
  </si>
  <si>
    <t>Безопасность жизнедеятельности</t>
  </si>
  <si>
    <t>СГ.04</t>
  </si>
  <si>
    <t>Физическая культура</t>
  </si>
  <si>
    <t>СГ.05</t>
  </si>
  <si>
    <t>Основы финансовой грамотности</t>
  </si>
  <si>
    <t>ОП.00</t>
  </si>
  <si>
    <t>Общепрофессиональный цикл</t>
  </si>
  <si>
    <t>ОП.01</t>
  </si>
  <si>
    <t>Основы деловой культуры и психология общения</t>
  </si>
  <si>
    <t>ОП.02</t>
  </si>
  <si>
    <t>Основы бухгалтерского учета</t>
  </si>
  <si>
    <t>ОП.03</t>
  </si>
  <si>
    <t>Организация и технология   розничной торговли</t>
  </si>
  <si>
    <t>ОП.04</t>
  </si>
  <si>
    <t>Санитария и гигиена в предприятиях торговли</t>
  </si>
  <si>
    <t>ОП.05</t>
  </si>
  <si>
    <t>Информационные технологии в профессиональной деятельности</t>
  </si>
  <si>
    <t>П.00</t>
  </si>
  <si>
    <t>Профессиональный цикл</t>
  </si>
  <si>
    <t>ПМ.01</t>
  </si>
  <si>
    <t xml:space="preserve">Продажа продовольственных и непродовольственных товаров </t>
  </si>
  <si>
    <t>МДК.01.01</t>
  </si>
  <si>
    <t>Продажа продовольственных товаров</t>
  </si>
  <si>
    <t>МДК.01.02</t>
  </si>
  <si>
    <t>Продажа непродовольственных товаров</t>
  </si>
  <si>
    <t>УП.01</t>
  </si>
  <si>
    <t>Учебная практика</t>
  </si>
  <si>
    <t>ПП.01</t>
  </si>
  <si>
    <t>Производственная практика</t>
  </si>
  <si>
    <t>ПМ.02</t>
  </si>
  <si>
    <t>Работа на контрольно - кассовой технике и расчеты с покупателями</t>
  </si>
  <si>
    <t>МДК.02.01</t>
  </si>
  <si>
    <t>УП.02</t>
  </si>
  <si>
    <t>ПП.02</t>
  </si>
  <si>
    <t>ГИА.00</t>
  </si>
  <si>
    <t>Государственная итоговая аттестация</t>
  </si>
  <si>
    <t>Итого:</t>
  </si>
  <si>
    <t>Дисциплин и МДК</t>
  </si>
  <si>
    <t>Экзамены</t>
  </si>
  <si>
    <t>Дифференцированные зачеты</t>
  </si>
  <si>
    <t>Зачеты</t>
  </si>
  <si>
    <t>Государственная итоговая аттестация в форме демонстрационного экзамена</t>
  </si>
  <si>
    <t>Учебный план по профессии 38.01.02 Продавец</t>
  </si>
  <si>
    <t>Экв</t>
  </si>
  <si>
    <t>сентябрь</t>
  </si>
  <si>
    <t>29 сен-05 окт</t>
  </si>
  <si>
    <t>октбрь</t>
  </si>
  <si>
    <t>27 окт-02 ноя</t>
  </si>
  <si>
    <t>ноябрь</t>
  </si>
  <si>
    <t>декабрь</t>
  </si>
  <si>
    <t>29 дек-4 янв</t>
  </si>
  <si>
    <t>январь</t>
  </si>
  <si>
    <t>26 янв-1 фев</t>
  </si>
  <si>
    <t>февраль</t>
  </si>
  <si>
    <t>23 фев-1 март</t>
  </si>
  <si>
    <t>март</t>
  </si>
  <si>
    <t>30 март-5 апр</t>
  </si>
  <si>
    <t>апрель</t>
  </si>
  <si>
    <t>24 апр-3 май</t>
  </si>
  <si>
    <t>май</t>
  </si>
  <si>
    <t>июнь</t>
  </si>
  <si>
    <t>29 июн-5июл</t>
  </si>
  <si>
    <t>июль</t>
  </si>
  <si>
    <t>27 июл-2 авг</t>
  </si>
  <si>
    <t>август</t>
  </si>
  <si>
    <t>Курс</t>
  </si>
  <si>
    <t>Наименование циклов, разделоа, дисциплин, профессиональных модулей, МДК, практик</t>
  </si>
  <si>
    <t>Виды учебной нагрузки</t>
  </si>
  <si>
    <t>кол-во часов на семестр 1</t>
  </si>
  <si>
    <t>1 - 7</t>
  </si>
  <si>
    <t>8-14</t>
  </si>
  <si>
    <t>15-21</t>
  </si>
  <si>
    <t>22-28</t>
  </si>
  <si>
    <t>6-12</t>
  </si>
  <si>
    <t>13-19</t>
  </si>
  <si>
    <t>20-26</t>
  </si>
  <si>
    <t>3-9</t>
  </si>
  <si>
    <t>10-16</t>
  </si>
  <si>
    <t>17-23</t>
  </si>
  <si>
    <t>24-30</t>
  </si>
  <si>
    <t>1-7</t>
  </si>
  <si>
    <t xml:space="preserve">всего часов за семестр </t>
  </si>
  <si>
    <t>5-11</t>
  </si>
  <si>
    <t>кол-во часов на семестр 2</t>
  </si>
  <si>
    <t>12-18</t>
  </si>
  <si>
    <t>19-25</t>
  </si>
  <si>
    <t>2-8</t>
  </si>
  <si>
    <t>9-15</t>
  </si>
  <si>
    <t>16-22</t>
  </si>
  <si>
    <t>23-29</t>
  </si>
  <si>
    <t>4-10</t>
  </si>
  <si>
    <t>11-17</t>
  </si>
  <si>
    <t>18-24</t>
  </si>
  <si>
    <t>25-31</t>
  </si>
  <si>
    <t>24-31</t>
  </si>
  <si>
    <t>номера календарных недель</t>
  </si>
  <si>
    <t>порядковые номера недель учебного года</t>
  </si>
  <si>
    <t>обяз уч.</t>
  </si>
  <si>
    <t>К</t>
  </si>
  <si>
    <t xml:space="preserve">1 курс </t>
  </si>
  <si>
    <t>ОП</t>
  </si>
  <si>
    <t>ПРОФЕССИОНАЛЬНЫЙ ЦИКЛ</t>
  </si>
  <si>
    <t>ПМ.00</t>
  </si>
  <si>
    <t>ПРОФЕССИОНАЛЬНЫЕ МОДУЛИ</t>
  </si>
  <si>
    <t>УП.02.01</t>
  </si>
  <si>
    <t>ПП.02.01</t>
  </si>
  <si>
    <t>ПА</t>
  </si>
  <si>
    <t>Промежуточная аттестация</t>
  </si>
  <si>
    <t>Всего часов в неделю</t>
  </si>
  <si>
    <t>Всего час. в неделю обязательной учебной нагрузки</t>
  </si>
  <si>
    <t>ГИА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</si>
</sst>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2"/>
      <color theme="1"/>
      <name val="Times New Roman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9"/>
      <color rgb="FF000000"/>
      <name val="Calibri Light"/>
      <family val="2"/>
      <charset val="204"/>
      <scheme val="major"/>
    </font>
    <font>
      <sz val="9"/>
      <color theme="1"/>
      <name val="Calibri Light"/>
      <family val="2"/>
      <charset val="204"/>
      <scheme val="major"/>
    </font>
    <font>
      <sz val="9"/>
      <color rgb="FF000000"/>
      <name val="Calibri Light"/>
      <family val="2"/>
      <charset val="204"/>
      <scheme val="major"/>
    </font>
    <font>
      <sz val="9"/>
      <color indexed="8"/>
      <name val="Calibri Light"/>
      <family val="2"/>
      <charset val="204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22"/>
        <bgColor indexed="16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12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horizontal="justify" vertical="center"/>
    </xf>
    <xf numFmtId="0" fontId="2" fillId="0" borderId="8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0" fillId="2" borderId="1" xfId="0" applyFill="1" applyBorder="1"/>
    <xf numFmtId="0" fontId="0" fillId="2" borderId="0" xfId="0" applyFill="1"/>
    <xf numFmtId="0" fontId="1" fillId="2" borderId="1" xfId="0" applyFont="1" applyFill="1" applyBorder="1" applyAlignment="1">
      <alignment horizontal="justify" vertical="center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0" fillId="3" borderId="1" xfId="0" applyFill="1" applyBorder="1"/>
    <xf numFmtId="0" fontId="0" fillId="3" borderId="0" xfId="0" applyFill="1"/>
    <xf numFmtId="0" fontId="0" fillId="5" borderId="1" xfId="0" applyFill="1" applyBorder="1"/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6" borderId="0" xfId="0" applyFill="1"/>
    <xf numFmtId="0" fontId="0" fillId="6" borderId="1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1" xfId="0" applyFill="1" applyBorder="1"/>
    <xf numFmtId="0" fontId="3" fillId="6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4" fillId="0" borderId="0" xfId="0" applyFont="1"/>
    <xf numFmtId="0" fontId="0" fillId="0" borderId="0" xfId="0" applyFill="1"/>
    <xf numFmtId="0" fontId="5" fillId="0" borderId="1" xfId="1" applyFill="1" applyBorder="1"/>
    <xf numFmtId="0" fontId="5" fillId="7" borderId="1" xfId="1" applyFill="1" applyBorder="1"/>
    <xf numFmtId="0" fontId="5" fillId="0" borderId="1" xfId="1" applyFill="1" applyBorder="1" applyAlignment="1"/>
    <xf numFmtId="0" fontId="5" fillId="0" borderId="1" xfId="1" applyFill="1" applyBorder="1" applyAlignment="1">
      <alignment horizontal="center"/>
    </xf>
    <xf numFmtId="0" fontId="5" fillId="0" borderId="0" xfId="1" applyFill="1"/>
    <xf numFmtId="0" fontId="5" fillId="0" borderId="0" xfId="1"/>
    <xf numFmtId="0" fontId="7" fillId="7" borderId="1" xfId="1" applyFont="1" applyFill="1" applyBorder="1" applyAlignment="1">
      <alignment horizontal="center" textRotation="90" wrapText="1"/>
    </xf>
    <xf numFmtId="49" fontId="6" fillId="8" borderId="1" xfId="2" applyNumberFormat="1" applyFill="1" applyBorder="1" applyAlignment="1" applyProtection="1">
      <alignment horizontal="center" vertical="center" textRotation="90"/>
      <protection locked="0"/>
    </xf>
    <xf numFmtId="49" fontId="6" fillId="0" borderId="1" xfId="2" applyNumberFormat="1" applyFill="1" applyBorder="1" applyAlignment="1" applyProtection="1">
      <alignment horizontal="center" vertical="center" textRotation="90"/>
      <protection locked="0"/>
    </xf>
    <xf numFmtId="0" fontId="5" fillId="0" borderId="0" xfId="1" applyFill="1" applyBorder="1" applyAlignment="1">
      <alignment textRotation="90"/>
    </xf>
    <xf numFmtId="0" fontId="5" fillId="0" borderId="0" xfId="1" applyFill="1" applyBorder="1"/>
    <xf numFmtId="0" fontId="5" fillId="0" borderId="1" xfId="1" applyFill="1" applyBorder="1" applyAlignment="1">
      <alignment horizontal="center" vertical="center"/>
    </xf>
    <xf numFmtId="0" fontId="5" fillId="7" borderId="1" xfId="1" applyFill="1" applyBorder="1" applyAlignment="1">
      <alignment horizontal="center" vertical="center"/>
    </xf>
    <xf numFmtId="0" fontId="5" fillId="4" borderId="1" xfId="1" applyFill="1" applyBorder="1"/>
    <xf numFmtId="0" fontId="8" fillId="7" borderId="1" xfId="1" applyFont="1" applyFill="1" applyBorder="1"/>
    <xf numFmtId="0" fontId="9" fillId="0" borderId="1" xfId="1" applyFont="1" applyFill="1" applyBorder="1"/>
    <xf numFmtId="0" fontId="5" fillId="9" borderId="1" xfId="1" applyFill="1" applyBorder="1" applyAlignment="1">
      <alignment horizontal="center"/>
    </xf>
    <xf numFmtId="0" fontId="5" fillId="10" borderId="0" xfId="1" applyFill="1"/>
    <xf numFmtId="0" fontId="5" fillId="7" borderId="1" xfId="1" applyFill="1" applyBorder="1" applyAlignment="1">
      <alignment horizontal="center"/>
    </xf>
    <xf numFmtId="0" fontId="5" fillId="4" borderId="1" xfId="1" applyFill="1" applyBorder="1" applyAlignment="1">
      <alignment horizontal="center"/>
    </xf>
    <xf numFmtId="0" fontId="8" fillId="7" borderId="1" xfId="1" applyFont="1" applyFill="1" applyBorder="1" applyAlignment="1">
      <alignment horizontal="center"/>
    </xf>
    <xf numFmtId="0" fontId="5" fillId="7" borderId="0" xfId="1" applyFill="1" applyAlignment="1">
      <alignment horizontal="left"/>
    </xf>
    <xf numFmtId="0" fontId="5" fillId="0" borderId="0" xfId="1" applyFill="1" applyAlignment="1">
      <alignment horizontal="center" vertical="center"/>
    </xf>
    <xf numFmtId="0" fontId="5" fillId="7" borderId="0" xfId="1" applyFill="1" applyAlignment="1">
      <alignment horizontal="center" vertical="center"/>
    </xf>
    <xf numFmtId="0" fontId="5" fillId="0" borderId="0" xfId="1" applyFill="1" applyAlignment="1">
      <alignment horizontal="center"/>
    </xf>
    <xf numFmtId="0" fontId="5" fillId="7" borderId="0" xfId="1" applyFill="1"/>
    <xf numFmtId="0" fontId="10" fillId="2" borderId="1" xfId="0" applyFont="1" applyFill="1" applyBorder="1" applyAlignment="1">
      <alignment horizontal="justify" vertical="center" wrapText="1"/>
    </xf>
    <xf numFmtId="0" fontId="11" fillId="0" borderId="1" xfId="1" applyFont="1" applyFill="1" applyBorder="1"/>
    <xf numFmtId="0" fontId="12" fillId="0" borderId="1" xfId="0" applyFont="1" applyBorder="1" applyAlignment="1">
      <alignment horizontal="justify" vertical="center" wrapText="1"/>
    </xf>
    <xf numFmtId="0" fontId="12" fillId="0" borderId="8" xfId="0" applyFont="1" applyBorder="1" applyAlignment="1">
      <alignment horizontal="justify" vertical="center" wrapText="1"/>
    </xf>
    <xf numFmtId="0" fontId="13" fillId="0" borderId="16" xfId="2" applyNumberFormat="1" applyFont="1" applyFill="1" applyBorder="1" applyAlignment="1" applyProtection="1">
      <alignment horizontal="center" vertical="center"/>
      <protection locked="0"/>
    </xf>
    <xf numFmtId="0" fontId="13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justify" vertical="center"/>
    </xf>
    <xf numFmtId="0" fontId="12" fillId="0" borderId="1" xfId="0" applyFont="1" applyBorder="1" applyAlignment="1">
      <alignment vertical="center" wrapText="1"/>
    </xf>
    <xf numFmtId="0" fontId="12" fillId="0" borderId="8" xfId="0" applyFont="1" applyBorder="1" applyAlignment="1">
      <alignment horizontal="justify" vertical="center"/>
    </xf>
    <xf numFmtId="0" fontId="12" fillId="0" borderId="8" xfId="0" applyFont="1" applyBorder="1" applyAlignment="1">
      <alignment vertical="center" wrapText="1"/>
    </xf>
    <xf numFmtId="0" fontId="13" fillId="0" borderId="8" xfId="2" applyNumberFormat="1" applyFont="1" applyFill="1" applyBorder="1" applyAlignment="1" applyProtection="1">
      <alignment horizontal="center" vertical="center"/>
      <protection locked="0"/>
    </xf>
    <xf numFmtId="0" fontId="13" fillId="0" borderId="8" xfId="2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vertical="center" wrapText="1"/>
    </xf>
    <xf numFmtId="0" fontId="13" fillId="0" borderId="1" xfId="2" applyNumberFormat="1" applyFont="1" applyFill="1" applyBorder="1" applyAlignment="1" applyProtection="1">
      <alignment horizontal="center" vertical="center"/>
      <protection locked="0"/>
    </xf>
    <xf numFmtId="0" fontId="13" fillId="0" borderId="1" xfId="2" applyFont="1" applyFill="1" applyBorder="1" applyAlignment="1" applyProtection="1">
      <alignment horizontal="left" vertical="center" wrapText="1"/>
      <protection locked="0"/>
    </xf>
    <xf numFmtId="0" fontId="13" fillId="4" borderId="7" xfId="2" applyNumberFormat="1" applyFont="1" applyFill="1" applyBorder="1" applyAlignment="1" applyProtection="1">
      <alignment horizontal="center" vertical="center"/>
      <protection locked="0"/>
    </xf>
    <xf numFmtId="0" fontId="13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11" fillId="4" borderId="1" xfId="1" applyFont="1" applyFill="1" applyBorder="1"/>
    <xf numFmtId="0" fontId="0" fillId="0" borderId="1" xfId="0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wrapText="1"/>
    </xf>
    <xf numFmtId="0" fontId="0" fillId="0" borderId="8" xfId="0" applyBorder="1" applyAlignment="1">
      <alignment horizontal="center" textRotation="90" wrapText="1"/>
    </xf>
    <xf numFmtId="0" fontId="0" fillId="0" borderId="5" xfId="0" applyBorder="1" applyAlignment="1">
      <alignment horizontal="center" textRotation="90" wrapText="1"/>
    </xf>
    <xf numFmtId="0" fontId="0" fillId="0" borderId="7" xfId="0" applyBorder="1" applyAlignment="1">
      <alignment horizontal="center" textRotation="90" wrapText="1"/>
    </xf>
    <xf numFmtId="0" fontId="0" fillId="0" borderId="8" xfId="0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0" fillId="5" borderId="8" xfId="0" applyFill="1" applyBorder="1" applyAlignment="1">
      <alignment horizontal="center" vertical="center" textRotation="90" wrapText="1"/>
    </xf>
    <xf numFmtId="0" fontId="0" fillId="5" borderId="5" xfId="0" applyFill="1" applyBorder="1" applyAlignment="1">
      <alignment horizontal="center" vertical="center" textRotation="90" wrapText="1"/>
    </xf>
    <xf numFmtId="0" fontId="0" fillId="5" borderId="7" xfId="0" applyFill="1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textRotation="90" wrapText="1"/>
    </xf>
    <xf numFmtId="0" fontId="0" fillId="0" borderId="5" xfId="0" applyFill="1" applyBorder="1" applyAlignment="1">
      <alignment horizontal="center" vertical="center" textRotation="90" wrapText="1"/>
    </xf>
    <xf numFmtId="0" fontId="0" fillId="0" borderId="7" xfId="0" applyFill="1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1" xfId="1" applyFill="1" applyBorder="1" applyAlignment="1">
      <alignment horizontal="center"/>
    </xf>
    <xf numFmtId="49" fontId="6" fillId="0" borderId="1" xfId="2" applyNumberFormat="1" applyFill="1" applyBorder="1" applyAlignment="1" applyProtection="1">
      <alignment horizontal="center" vertical="center" textRotation="90"/>
      <protection locked="0"/>
    </xf>
    <xf numFmtId="0" fontId="7" fillId="0" borderId="1" xfId="1" applyFont="1" applyFill="1" applyBorder="1" applyAlignment="1">
      <alignment horizontal="center" textRotation="90"/>
    </xf>
    <xf numFmtId="0" fontId="7" fillId="0" borderId="1" xfId="1" applyFont="1" applyFill="1" applyBorder="1" applyAlignment="1">
      <alignment horizontal="center" textRotation="90" wrapText="1"/>
    </xf>
    <xf numFmtId="0" fontId="5" fillId="0" borderId="5" xfId="1" applyFill="1" applyBorder="1" applyAlignment="1">
      <alignment horizontal="center" vertical="center" textRotation="90"/>
    </xf>
    <xf numFmtId="0" fontId="5" fillId="0" borderId="7" xfId="1" applyFill="1" applyBorder="1" applyAlignment="1">
      <alignment horizontal="center" vertical="center" textRotation="90"/>
    </xf>
    <xf numFmtId="0" fontId="8" fillId="0" borderId="1" xfId="1" applyFont="1" applyFill="1" applyBorder="1" applyAlignment="1">
      <alignment horizontal="center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ill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view="pageBreakPreview" zoomScale="70" zoomScaleNormal="85" zoomScaleSheetLayoutView="70" workbookViewId="0">
      <pane ySplit="8" topLeftCell="A27" activePane="bottomLeft" state="frozen"/>
      <selection pane="bottomLeft" activeCell="B20" sqref="B20"/>
    </sheetView>
  </sheetViews>
  <sheetFormatPr defaultRowHeight="15.75" x14ac:dyDescent="0.25"/>
  <cols>
    <col min="1" max="1" width="11.5" customWidth="1"/>
    <col min="2" max="2" width="29" customWidth="1"/>
    <col min="3" max="15" width="0" hidden="1" customWidth="1"/>
    <col min="16" max="16" width="11.375" style="28" customWidth="1"/>
    <col min="17" max="17" width="11.5" style="28" customWidth="1"/>
  </cols>
  <sheetData>
    <row r="1" spans="1:21" ht="18.75" x14ac:dyDescent="0.3">
      <c r="C1" s="34" t="s">
        <v>72</v>
      </c>
      <c r="P1" s="35"/>
      <c r="Q1" s="35"/>
    </row>
    <row r="2" spans="1:21" x14ac:dyDescent="0.25">
      <c r="P2" s="35"/>
      <c r="Q2" s="35"/>
    </row>
    <row r="3" spans="1:21" ht="78.75" customHeight="1" x14ac:dyDescent="0.25">
      <c r="A3" s="111" t="s">
        <v>0</v>
      </c>
      <c r="B3" s="113" t="s">
        <v>1</v>
      </c>
      <c r="C3" s="92" t="s">
        <v>2</v>
      </c>
      <c r="D3" s="93"/>
      <c r="E3" s="93"/>
      <c r="F3" s="80" t="s">
        <v>22</v>
      </c>
      <c r="G3" s="80"/>
      <c r="H3" s="80"/>
      <c r="I3" s="80"/>
      <c r="J3" s="80"/>
      <c r="K3" s="80"/>
      <c r="L3" s="80"/>
      <c r="M3" s="80"/>
      <c r="N3" s="83" t="s">
        <v>15</v>
      </c>
      <c r="O3" s="83" t="s">
        <v>20</v>
      </c>
      <c r="P3" s="82" t="s">
        <v>16</v>
      </c>
      <c r="Q3" s="82"/>
      <c r="U3">
        <v>1476</v>
      </c>
    </row>
    <row r="4" spans="1:21" ht="35.25" customHeight="1" x14ac:dyDescent="0.25">
      <c r="A4" s="112"/>
      <c r="B4" s="114"/>
      <c r="C4" s="86" t="s">
        <v>3</v>
      </c>
      <c r="D4" s="86" t="s">
        <v>4</v>
      </c>
      <c r="E4" s="86" t="s">
        <v>5</v>
      </c>
      <c r="F4" s="89" t="s">
        <v>6</v>
      </c>
      <c r="G4" s="86" t="s">
        <v>7</v>
      </c>
      <c r="H4" s="80" t="s">
        <v>8</v>
      </c>
      <c r="I4" s="80"/>
      <c r="J4" s="80"/>
      <c r="K4" s="80"/>
      <c r="L4" s="80"/>
      <c r="M4" s="80"/>
      <c r="N4" s="84"/>
      <c r="O4" s="84"/>
      <c r="P4" s="81" t="s">
        <v>17</v>
      </c>
      <c r="Q4" s="81"/>
    </row>
    <row r="5" spans="1:21" ht="63" customHeight="1" x14ac:dyDescent="0.25">
      <c r="A5" s="112"/>
      <c r="B5" s="114"/>
      <c r="C5" s="87"/>
      <c r="D5" s="87"/>
      <c r="E5" s="87"/>
      <c r="F5" s="90"/>
      <c r="G5" s="87"/>
      <c r="H5" s="86" t="s">
        <v>9</v>
      </c>
      <c r="I5" s="86" t="s">
        <v>10</v>
      </c>
      <c r="J5" s="86" t="s">
        <v>11</v>
      </c>
      <c r="K5" s="108" t="s">
        <v>12</v>
      </c>
      <c r="L5" s="108" t="s">
        <v>13</v>
      </c>
      <c r="M5" s="108" t="s">
        <v>14</v>
      </c>
      <c r="N5" s="84"/>
      <c r="O5" s="84"/>
      <c r="P5" s="29" t="s">
        <v>18</v>
      </c>
      <c r="Q5" s="29" t="s">
        <v>19</v>
      </c>
    </row>
    <row r="6" spans="1:21" x14ac:dyDescent="0.25">
      <c r="A6" s="112"/>
      <c r="B6" s="114"/>
      <c r="C6" s="87"/>
      <c r="D6" s="87"/>
      <c r="E6" s="87"/>
      <c r="F6" s="90"/>
      <c r="G6" s="87"/>
      <c r="H6" s="87"/>
      <c r="I6" s="87"/>
      <c r="J6" s="87"/>
      <c r="K6" s="109"/>
      <c r="L6" s="109"/>
      <c r="M6" s="109"/>
      <c r="N6" s="84"/>
      <c r="O6" s="84"/>
      <c r="P6" s="106" t="s">
        <v>21</v>
      </c>
      <c r="Q6" s="107"/>
    </row>
    <row r="7" spans="1:21" x14ac:dyDescent="0.25">
      <c r="A7" s="112"/>
      <c r="B7" s="114"/>
      <c r="C7" s="87"/>
      <c r="D7" s="87"/>
      <c r="E7" s="87"/>
      <c r="F7" s="90"/>
      <c r="G7" s="87"/>
      <c r="H7" s="87"/>
      <c r="I7" s="87"/>
      <c r="J7" s="87"/>
      <c r="K7" s="109"/>
      <c r="L7" s="109"/>
      <c r="M7" s="109"/>
      <c r="N7" s="84"/>
      <c r="O7" s="84"/>
      <c r="P7" s="29">
        <v>17</v>
      </c>
      <c r="Q7" s="29">
        <v>24</v>
      </c>
    </row>
    <row r="8" spans="1:21" ht="73.5" customHeight="1" x14ac:dyDescent="0.25">
      <c r="A8" s="112"/>
      <c r="B8" s="114"/>
      <c r="C8" s="88"/>
      <c r="D8" s="88"/>
      <c r="E8" s="88"/>
      <c r="F8" s="91"/>
      <c r="G8" s="88"/>
      <c r="H8" s="88"/>
      <c r="I8" s="88"/>
      <c r="J8" s="88"/>
      <c r="K8" s="110"/>
      <c r="L8" s="110"/>
      <c r="M8" s="110"/>
      <c r="N8" s="85"/>
      <c r="O8" s="85"/>
      <c r="P8" s="29">
        <v>612</v>
      </c>
      <c r="Q8" s="29">
        <v>864</v>
      </c>
    </row>
    <row r="9" spans="1:21" s="14" customFormat="1" ht="31.5" x14ac:dyDescent="0.25">
      <c r="A9" s="12" t="s">
        <v>23</v>
      </c>
      <c r="B9" s="12" t="s">
        <v>24</v>
      </c>
      <c r="C9" s="24"/>
      <c r="D9" s="25"/>
      <c r="E9" s="26"/>
      <c r="F9" s="23">
        <f>SUM(F10:F14)</f>
        <v>186</v>
      </c>
      <c r="G9" s="23">
        <f t="shared" ref="G9:M9" si="0">SUM(G10:G14)</f>
        <v>114</v>
      </c>
      <c r="H9" s="23">
        <f t="shared" si="0"/>
        <v>72</v>
      </c>
      <c r="I9" s="23">
        <f t="shared" si="0"/>
        <v>114</v>
      </c>
      <c r="J9" s="23">
        <f t="shared" si="0"/>
        <v>0</v>
      </c>
      <c r="K9" s="23">
        <f t="shared" si="0"/>
        <v>0</v>
      </c>
      <c r="L9" s="23">
        <f t="shared" si="0"/>
        <v>0</v>
      </c>
      <c r="M9" s="23">
        <f t="shared" si="0"/>
        <v>0</v>
      </c>
      <c r="N9" s="25">
        <f>SUM(N10:N14)</f>
        <v>170</v>
      </c>
      <c r="O9" s="25">
        <f>SUM(O10:O14)</f>
        <v>16</v>
      </c>
      <c r="P9" s="25">
        <f>SUM(P10:P14)</f>
        <v>186</v>
      </c>
      <c r="Q9" s="25"/>
    </row>
    <row r="10" spans="1:21" ht="22.5" customHeight="1" x14ac:dyDescent="0.25">
      <c r="A10" s="4" t="s">
        <v>25</v>
      </c>
      <c r="B10" s="4" t="s">
        <v>26</v>
      </c>
      <c r="C10" s="21"/>
      <c r="D10" s="3">
        <v>1</v>
      </c>
      <c r="E10" s="22"/>
      <c r="F10" s="23">
        <v>32</v>
      </c>
      <c r="G10" s="3"/>
      <c r="H10" s="3">
        <v>32</v>
      </c>
      <c r="I10" s="3"/>
      <c r="J10" s="3"/>
      <c r="K10" s="3"/>
      <c r="L10" s="3"/>
      <c r="M10" s="3"/>
      <c r="N10" s="3">
        <f>F10</f>
        <v>32</v>
      </c>
      <c r="O10" s="3"/>
      <c r="P10" s="29">
        <v>32</v>
      </c>
      <c r="Q10" s="29"/>
    </row>
    <row r="11" spans="1:21" ht="47.25" x14ac:dyDescent="0.25">
      <c r="A11" s="4" t="s">
        <v>27</v>
      </c>
      <c r="B11" s="4" t="s">
        <v>28</v>
      </c>
      <c r="C11" s="21"/>
      <c r="D11" s="3">
        <v>1</v>
      </c>
      <c r="E11" s="22"/>
      <c r="F11" s="23">
        <v>48</v>
      </c>
      <c r="G11" s="3">
        <v>48</v>
      </c>
      <c r="H11" s="3"/>
      <c r="I11" s="3">
        <v>48</v>
      </c>
      <c r="J11" s="3"/>
      <c r="K11" s="3"/>
      <c r="L11" s="3"/>
      <c r="M11" s="3"/>
      <c r="N11" s="3">
        <v>32</v>
      </c>
      <c r="O11" s="3">
        <v>16</v>
      </c>
      <c r="P11" s="29">
        <f>N11+O11</f>
        <v>48</v>
      </c>
      <c r="Q11" s="29"/>
    </row>
    <row r="12" spans="1:21" ht="31.5" x14ac:dyDescent="0.25">
      <c r="A12" s="4" t="s">
        <v>29</v>
      </c>
      <c r="B12" s="4" t="s">
        <v>30</v>
      </c>
      <c r="C12" s="21"/>
      <c r="D12" s="3">
        <v>1</v>
      </c>
      <c r="E12" s="22"/>
      <c r="F12" s="23">
        <v>36</v>
      </c>
      <c r="G12" s="3">
        <v>14</v>
      </c>
      <c r="H12" s="3">
        <v>22</v>
      </c>
      <c r="I12" s="3">
        <v>14</v>
      </c>
      <c r="J12" s="3"/>
      <c r="K12" s="3"/>
      <c r="L12" s="3"/>
      <c r="M12" s="3"/>
      <c r="N12" s="3">
        <f t="shared" ref="N12:N14" si="1">F12</f>
        <v>36</v>
      </c>
      <c r="O12" s="3"/>
      <c r="P12" s="29">
        <v>36</v>
      </c>
      <c r="Q12" s="29"/>
    </row>
    <row r="13" spans="1:21" ht="24.75" customHeight="1" x14ac:dyDescent="0.25">
      <c r="A13" s="4" t="s">
        <v>31</v>
      </c>
      <c r="B13" s="4" t="s">
        <v>32</v>
      </c>
      <c r="C13" s="21"/>
      <c r="D13" s="3">
        <v>1</v>
      </c>
      <c r="E13" s="22"/>
      <c r="F13" s="23">
        <v>38</v>
      </c>
      <c r="G13" s="3">
        <v>36</v>
      </c>
      <c r="H13" s="3">
        <v>2</v>
      </c>
      <c r="I13" s="3">
        <v>36</v>
      </c>
      <c r="J13" s="3"/>
      <c r="K13" s="3"/>
      <c r="L13" s="3"/>
      <c r="M13" s="3"/>
      <c r="N13" s="3">
        <v>38</v>
      </c>
      <c r="O13" s="3"/>
      <c r="P13" s="29">
        <v>38</v>
      </c>
      <c r="Q13" s="29"/>
    </row>
    <row r="14" spans="1:21" ht="31.5" x14ac:dyDescent="0.25">
      <c r="A14" s="5" t="s">
        <v>33</v>
      </c>
      <c r="B14" s="5" t="s">
        <v>34</v>
      </c>
      <c r="C14" s="21"/>
      <c r="D14" s="3">
        <v>1</v>
      </c>
      <c r="E14" s="22"/>
      <c r="F14" s="23">
        <v>32</v>
      </c>
      <c r="G14" s="3">
        <v>16</v>
      </c>
      <c r="H14" s="3">
        <v>16</v>
      </c>
      <c r="I14" s="3">
        <v>16</v>
      </c>
      <c r="J14" s="3"/>
      <c r="K14" s="3"/>
      <c r="L14" s="3"/>
      <c r="M14" s="3"/>
      <c r="N14" s="3">
        <f t="shared" si="1"/>
        <v>32</v>
      </c>
      <c r="O14" s="3"/>
      <c r="P14" s="29">
        <v>32</v>
      </c>
      <c r="Q14" s="29"/>
    </row>
    <row r="15" spans="1:21" s="14" customFormat="1" x14ac:dyDescent="0.25">
      <c r="A15" s="15" t="s">
        <v>35</v>
      </c>
      <c r="B15" s="15" t="s">
        <v>36</v>
      </c>
      <c r="C15" s="24"/>
      <c r="D15" s="25"/>
      <c r="E15" s="26"/>
      <c r="F15" s="23">
        <f>SUM(F16:F20)</f>
        <v>228</v>
      </c>
      <c r="G15" s="23">
        <f t="shared" ref="G15:M15" si="2">SUM(G16:G20)</f>
        <v>118</v>
      </c>
      <c r="H15" s="23">
        <f t="shared" si="2"/>
        <v>110</v>
      </c>
      <c r="I15" s="23">
        <f t="shared" si="2"/>
        <v>118</v>
      </c>
      <c r="J15" s="23">
        <f t="shared" si="2"/>
        <v>0</v>
      </c>
      <c r="K15" s="23">
        <f t="shared" si="2"/>
        <v>0</v>
      </c>
      <c r="L15" s="23">
        <f t="shared" si="2"/>
        <v>0</v>
      </c>
      <c r="M15" s="23">
        <f t="shared" si="2"/>
        <v>0</v>
      </c>
      <c r="N15" s="25">
        <f>SUM(N16:N20)</f>
        <v>192</v>
      </c>
      <c r="O15" s="25">
        <f>SUM(O16:O20)</f>
        <v>36</v>
      </c>
      <c r="P15" s="25">
        <f>SUM(P16:P20)</f>
        <v>94</v>
      </c>
      <c r="Q15" s="25">
        <f>SUM(Q16:Q20)</f>
        <v>134</v>
      </c>
    </row>
    <row r="16" spans="1:21" ht="31.5" x14ac:dyDescent="0.25">
      <c r="A16" s="6" t="s">
        <v>37</v>
      </c>
      <c r="B16" s="7" t="s">
        <v>38</v>
      </c>
      <c r="C16" s="21"/>
      <c r="D16" s="3">
        <v>2</v>
      </c>
      <c r="E16" s="22"/>
      <c r="F16" s="23">
        <v>32</v>
      </c>
      <c r="G16" s="3">
        <v>8</v>
      </c>
      <c r="H16" s="3">
        <v>24</v>
      </c>
      <c r="I16" s="3">
        <v>8</v>
      </c>
      <c r="J16" s="3"/>
      <c r="K16" s="3"/>
      <c r="L16" s="3"/>
      <c r="M16" s="3"/>
      <c r="N16" s="3">
        <v>32</v>
      </c>
      <c r="O16" s="3"/>
      <c r="P16" s="29"/>
      <c r="Q16" s="29">
        <v>32</v>
      </c>
    </row>
    <row r="17" spans="1:17" ht="26.25" customHeight="1" x14ac:dyDescent="0.25">
      <c r="A17" s="6" t="s">
        <v>39</v>
      </c>
      <c r="B17" s="7" t="s">
        <v>40</v>
      </c>
      <c r="C17" s="21"/>
      <c r="D17" s="3">
        <v>2</v>
      </c>
      <c r="E17" s="22"/>
      <c r="F17" s="23">
        <v>36</v>
      </c>
      <c r="G17" s="3">
        <v>16</v>
      </c>
      <c r="H17" s="3">
        <v>20</v>
      </c>
      <c r="I17" s="3">
        <v>16</v>
      </c>
      <c r="J17" s="3"/>
      <c r="K17" s="3"/>
      <c r="L17" s="3"/>
      <c r="M17" s="3"/>
      <c r="N17" s="3">
        <f>H17+I17-O17</f>
        <v>36</v>
      </c>
      <c r="O17" s="3"/>
      <c r="P17" s="29"/>
      <c r="Q17" s="29">
        <v>36</v>
      </c>
    </row>
    <row r="18" spans="1:17" ht="31.5" x14ac:dyDescent="0.25">
      <c r="A18" s="6" t="s">
        <v>41</v>
      </c>
      <c r="B18" s="7" t="s">
        <v>42</v>
      </c>
      <c r="C18" s="3"/>
      <c r="D18" s="3">
        <v>2</v>
      </c>
      <c r="E18" s="3"/>
      <c r="F18" s="23">
        <v>78</v>
      </c>
      <c r="G18" s="3">
        <v>36</v>
      </c>
      <c r="H18" s="3">
        <v>42</v>
      </c>
      <c r="I18" s="3">
        <v>36</v>
      </c>
      <c r="J18" s="3"/>
      <c r="K18" s="3"/>
      <c r="L18" s="3"/>
      <c r="M18" s="3"/>
      <c r="N18" s="3">
        <f>H18+I18-O18</f>
        <v>56</v>
      </c>
      <c r="O18" s="3">
        <v>22</v>
      </c>
      <c r="P18" s="29">
        <v>12</v>
      </c>
      <c r="Q18" s="29">
        <v>66</v>
      </c>
    </row>
    <row r="19" spans="1:17" ht="31.5" x14ac:dyDescent="0.25">
      <c r="A19" s="6" t="s">
        <v>43</v>
      </c>
      <c r="B19" s="7" t="s">
        <v>44</v>
      </c>
      <c r="C19" s="3"/>
      <c r="D19" s="3">
        <v>1</v>
      </c>
      <c r="E19" s="3"/>
      <c r="F19" s="23">
        <v>32</v>
      </c>
      <c r="G19" s="3">
        <v>10</v>
      </c>
      <c r="H19" s="3">
        <v>22</v>
      </c>
      <c r="I19" s="3">
        <v>10</v>
      </c>
      <c r="J19" s="3"/>
      <c r="K19" s="3"/>
      <c r="L19" s="3"/>
      <c r="M19" s="3"/>
      <c r="N19" s="3">
        <f>H19+I19</f>
        <v>32</v>
      </c>
      <c r="O19" s="3"/>
      <c r="P19" s="29">
        <v>32</v>
      </c>
      <c r="Q19" s="29"/>
    </row>
    <row r="20" spans="1:17" ht="47.25" x14ac:dyDescent="0.25">
      <c r="A20" s="8" t="s">
        <v>45</v>
      </c>
      <c r="B20" s="9" t="s">
        <v>46</v>
      </c>
      <c r="C20" s="3"/>
      <c r="D20" s="3">
        <v>1</v>
      </c>
      <c r="E20" s="3"/>
      <c r="F20" s="23">
        <v>50</v>
      </c>
      <c r="G20" s="3">
        <v>48</v>
      </c>
      <c r="H20" s="3">
        <v>2</v>
      </c>
      <c r="I20" s="3">
        <v>48</v>
      </c>
      <c r="J20" s="3"/>
      <c r="K20" s="3"/>
      <c r="L20" s="3"/>
      <c r="M20" s="3"/>
      <c r="N20" s="3">
        <v>36</v>
      </c>
      <c r="O20" s="3">
        <v>14</v>
      </c>
      <c r="P20" s="30">
        <v>50</v>
      </c>
      <c r="Q20" s="30"/>
    </row>
    <row r="21" spans="1:17" s="14" customFormat="1" ht="29.25" customHeight="1" x14ac:dyDescent="0.25">
      <c r="A21" s="12" t="s">
        <v>47</v>
      </c>
      <c r="B21" s="12" t="s">
        <v>48</v>
      </c>
      <c r="C21" s="13"/>
      <c r="D21" s="13"/>
      <c r="E21" s="13"/>
      <c r="F21" s="20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s="14" customFormat="1" ht="47.25" x14ac:dyDescent="0.25">
      <c r="A22" s="12" t="s">
        <v>49</v>
      </c>
      <c r="B22" s="16" t="s">
        <v>50</v>
      </c>
      <c r="C22" s="13"/>
      <c r="D22" s="13"/>
      <c r="E22" s="13"/>
      <c r="F22" s="23">
        <f>SUM(F23:F27)</f>
        <v>766</v>
      </c>
      <c r="G22" s="23">
        <f t="shared" ref="G22:M22" si="3">SUM(G23:G27)</f>
        <v>612</v>
      </c>
      <c r="H22" s="23">
        <f t="shared" si="3"/>
        <v>140</v>
      </c>
      <c r="I22" s="23">
        <f t="shared" si="3"/>
        <v>108</v>
      </c>
      <c r="J22" s="23">
        <f t="shared" si="3"/>
        <v>504</v>
      </c>
      <c r="K22" s="23">
        <f t="shared" si="3"/>
        <v>8</v>
      </c>
      <c r="L22" s="23">
        <f t="shared" si="3"/>
        <v>0</v>
      </c>
      <c r="M22" s="23">
        <f t="shared" si="3"/>
        <v>6</v>
      </c>
      <c r="N22" s="25">
        <f>SUM(N23:N27)</f>
        <v>482</v>
      </c>
      <c r="O22" s="25">
        <f>SUM(O23:O26)</f>
        <v>284</v>
      </c>
      <c r="P22" s="13"/>
      <c r="Q22" s="13"/>
    </row>
    <row r="23" spans="1:17" ht="31.5" x14ac:dyDescent="0.25">
      <c r="A23" s="4" t="s">
        <v>51</v>
      </c>
      <c r="B23" s="7" t="s">
        <v>52</v>
      </c>
      <c r="C23" s="1"/>
      <c r="D23" s="3">
        <v>2</v>
      </c>
      <c r="E23" s="1"/>
      <c r="F23" s="23">
        <f>SUM(H23:M23)</f>
        <v>128</v>
      </c>
      <c r="G23" s="3">
        <v>54</v>
      </c>
      <c r="H23" s="3">
        <v>70</v>
      </c>
      <c r="I23" s="3">
        <v>54</v>
      </c>
      <c r="J23" s="3"/>
      <c r="K23" s="3">
        <v>4</v>
      </c>
      <c r="L23" s="3"/>
      <c r="M23" s="3"/>
      <c r="N23" s="3">
        <v>58</v>
      </c>
      <c r="O23" s="3">
        <v>70</v>
      </c>
      <c r="P23" s="29">
        <v>72</v>
      </c>
      <c r="Q23" s="29">
        <v>56</v>
      </c>
    </row>
    <row r="24" spans="1:17" ht="31.5" x14ac:dyDescent="0.25">
      <c r="A24" s="4" t="s">
        <v>53</v>
      </c>
      <c r="B24" s="7" t="s">
        <v>54</v>
      </c>
      <c r="C24" s="1"/>
      <c r="D24" s="3">
        <v>2</v>
      </c>
      <c r="E24" s="1"/>
      <c r="F24" s="23">
        <v>128</v>
      </c>
      <c r="G24" s="3">
        <v>54</v>
      </c>
      <c r="H24" s="3">
        <v>70</v>
      </c>
      <c r="I24" s="3">
        <v>54</v>
      </c>
      <c r="J24" s="3"/>
      <c r="K24" s="3">
        <v>4</v>
      </c>
      <c r="L24" s="3"/>
      <c r="M24" s="3"/>
      <c r="N24" s="3">
        <v>58</v>
      </c>
      <c r="O24" s="3">
        <v>70</v>
      </c>
      <c r="P24" s="29"/>
      <c r="Q24" s="29">
        <v>128</v>
      </c>
    </row>
    <row r="25" spans="1:17" x14ac:dyDescent="0.25">
      <c r="A25" s="10" t="s">
        <v>55</v>
      </c>
      <c r="B25" s="10" t="s">
        <v>56</v>
      </c>
      <c r="C25" s="1"/>
      <c r="D25" s="3">
        <v>2</v>
      </c>
      <c r="E25" s="1"/>
      <c r="F25" s="23">
        <v>216</v>
      </c>
      <c r="G25" s="3">
        <v>216</v>
      </c>
      <c r="H25" s="3"/>
      <c r="I25" s="3"/>
      <c r="J25" s="3">
        <v>216</v>
      </c>
      <c r="K25" s="3"/>
      <c r="L25" s="3"/>
      <c r="M25" s="3"/>
      <c r="N25" s="3">
        <v>144</v>
      </c>
      <c r="O25" s="3">
        <v>72</v>
      </c>
      <c r="P25" s="29"/>
      <c r="Q25" s="29">
        <v>216</v>
      </c>
    </row>
    <row r="26" spans="1:17" x14ac:dyDescent="0.25">
      <c r="A26" s="10" t="s">
        <v>57</v>
      </c>
      <c r="B26" s="10" t="s">
        <v>58</v>
      </c>
      <c r="C26" s="1"/>
      <c r="D26" s="3">
        <v>2</v>
      </c>
      <c r="E26" s="1"/>
      <c r="F26" s="23">
        <v>288</v>
      </c>
      <c r="G26" s="3">
        <v>288</v>
      </c>
      <c r="H26" s="3"/>
      <c r="I26" s="3"/>
      <c r="J26" s="3">
        <v>288</v>
      </c>
      <c r="K26" s="3"/>
      <c r="L26" s="3"/>
      <c r="M26" s="3"/>
      <c r="N26" s="3">
        <v>216</v>
      </c>
      <c r="O26" s="3">
        <v>72</v>
      </c>
      <c r="P26" s="29"/>
      <c r="Q26" s="29">
        <v>288</v>
      </c>
    </row>
    <row r="27" spans="1:17" x14ac:dyDescent="0.25">
      <c r="A27" s="10" t="s">
        <v>73</v>
      </c>
      <c r="B27" s="10"/>
      <c r="C27" s="1"/>
      <c r="D27" s="1"/>
      <c r="E27" s="2">
        <v>2</v>
      </c>
      <c r="F27" s="27">
        <v>6</v>
      </c>
      <c r="G27" s="1"/>
      <c r="H27" s="1"/>
      <c r="I27" s="1"/>
      <c r="J27" s="1"/>
      <c r="K27" s="1"/>
      <c r="L27" s="1"/>
      <c r="M27" s="2">
        <v>6</v>
      </c>
      <c r="N27" s="2">
        <v>6</v>
      </c>
      <c r="O27" s="1"/>
      <c r="P27" s="29"/>
      <c r="Q27" s="29">
        <v>6</v>
      </c>
    </row>
    <row r="28" spans="1:17" s="14" customFormat="1" ht="47.25" x14ac:dyDescent="0.25">
      <c r="A28" s="16" t="s">
        <v>59</v>
      </c>
      <c r="B28" s="16" t="s">
        <v>60</v>
      </c>
      <c r="C28" s="13"/>
      <c r="D28" s="13"/>
      <c r="E28" s="13"/>
      <c r="F28" s="23">
        <f>SUM(F29:F32)</f>
        <v>260</v>
      </c>
      <c r="G28" s="23">
        <f t="shared" ref="G28:L28" si="4">SUM(G29:G32)</f>
        <v>224</v>
      </c>
      <c r="H28" s="23">
        <f t="shared" si="4"/>
        <v>30</v>
      </c>
      <c r="I28" s="23">
        <f t="shared" si="4"/>
        <v>38</v>
      </c>
      <c r="J28" s="23">
        <f t="shared" si="4"/>
        <v>180</v>
      </c>
      <c r="K28" s="23">
        <f t="shared" si="4"/>
        <v>6</v>
      </c>
      <c r="L28" s="23">
        <f t="shared" si="4"/>
        <v>0</v>
      </c>
      <c r="M28" s="25">
        <v>6</v>
      </c>
      <c r="N28" s="25">
        <f>SUM(N29:N32)</f>
        <v>164</v>
      </c>
      <c r="O28" s="25">
        <f>SUM(O29:O32)</f>
        <v>96</v>
      </c>
      <c r="P28" s="31"/>
      <c r="Q28" s="31"/>
    </row>
    <row r="29" spans="1:17" ht="47.25" x14ac:dyDescent="0.25">
      <c r="A29" s="4" t="s">
        <v>61</v>
      </c>
      <c r="B29" s="7" t="s">
        <v>60</v>
      </c>
      <c r="C29" s="1"/>
      <c r="D29" s="3">
        <v>1</v>
      </c>
      <c r="E29" s="1"/>
      <c r="F29" s="23">
        <v>74</v>
      </c>
      <c r="G29" s="3">
        <v>38</v>
      </c>
      <c r="H29" s="3">
        <v>30</v>
      </c>
      <c r="I29" s="3">
        <v>38</v>
      </c>
      <c r="J29" s="3"/>
      <c r="K29" s="3">
        <v>6</v>
      </c>
      <c r="L29" s="3"/>
      <c r="M29" s="3"/>
      <c r="N29" s="3">
        <v>50</v>
      </c>
      <c r="O29" s="3">
        <v>24</v>
      </c>
      <c r="P29" s="29">
        <v>74</v>
      </c>
      <c r="Q29" s="31"/>
    </row>
    <row r="30" spans="1:17" ht="25.5" customHeight="1" x14ac:dyDescent="0.25">
      <c r="A30" s="10" t="s">
        <v>62</v>
      </c>
      <c r="B30" s="10" t="s">
        <v>56</v>
      </c>
      <c r="C30" s="1"/>
      <c r="D30" s="3">
        <v>1</v>
      </c>
      <c r="E30" s="1"/>
      <c r="F30" s="23">
        <v>72</v>
      </c>
      <c r="G30" s="3">
        <v>72</v>
      </c>
      <c r="H30" s="3"/>
      <c r="I30" s="3"/>
      <c r="J30" s="3">
        <v>72</v>
      </c>
      <c r="K30" s="3"/>
      <c r="L30" s="3"/>
      <c r="M30" s="3"/>
      <c r="N30" s="3">
        <v>36</v>
      </c>
      <c r="O30" s="3">
        <v>36</v>
      </c>
      <c r="P30" s="29">
        <v>72</v>
      </c>
      <c r="Q30" s="31"/>
    </row>
    <row r="31" spans="1:17" ht="25.5" customHeight="1" x14ac:dyDescent="0.25">
      <c r="A31" s="10" t="s">
        <v>63</v>
      </c>
      <c r="B31" s="10" t="s">
        <v>58</v>
      </c>
      <c r="C31" s="1"/>
      <c r="D31" s="3">
        <v>1</v>
      </c>
      <c r="E31" s="1"/>
      <c r="F31" s="23">
        <v>108</v>
      </c>
      <c r="G31" s="3">
        <v>108</v>
      </c>
      <c r="H31" s="3"/>
      <c r="I31" s="3"/>
      <c r="J31" s="3">
        <v>108</v>
      </c>
      <c r="K31" s="3"/>
      <c r="L31" s="3"/>
      <c r="M31" s="3"/>
      <c r="N31" s="3">
        <v>72</v>
      </c>
      <c r="O31" s="3">
        <v>36</v>
      </c>
      <c r="P31" s="29">
        <v>108</v>
      </c>
      <c r="Q31" s="31"/>
    </row>
    <row r="32" spans="1:17" ht="25.5" customHeight="1" x14ac:dyDescent="0.25">
      <c r="A32" s="10" t="s">
        <v>73</v>
      </c>
      <c r="B32" s="10"/>
      <c r="C32" s="1"/>
      <c r="D32" s="1"/>
      <c r="E32" s="3">
        <v>1</v>
      </c>
      <c r="F32" s="23">
        <v>6</v>
      </c>
      <c r="G32" s="3">
        <v>6</v>
      </c>
      <c r="H32" s="3"/>
      <c r="I32" s="3"/>
      <c r="J32" s="3"/>
      <c r="K32" s="3"/>
      <c r="L32" s="3"/>
      <c r="M32" s="3">
        <v>6</v>
      </c>
      <c r="N32" s="3">
        <v>6</v>
      </c>
      <c r="O32" s="3"/>
      <c r="P32" s="29">
        <v>6</v>
      </c>
      <c r="Q32" s="31"/>
    </row>
    <row r="33" spans="1:17" s="19" customFormat="1" ht="31.5" x14ac:dyDescent="0.25">
      <c r="A33" s="17" t="s">
        <v>64</v>
      </c>
      <c r="B33" s="17" t="s">
        <v>65</v>
      </c>
      <c r="C33" s="18"/>
      <c r="D33" s="18"/>
      <c r="E33" s="18"/>
      <c r="F33" s="33">
        <v>36</v>
      </c>
      <c r="G33" s="18"/>
      <c r="H33" s="18"/>
      <c r="I33" s="18"/>
      <c r="J33" s="18"/>
      <c r="K33" s="18"/>
      <c r="L33" s="18"/>
      <c r="M33" s="18"/>
      <c r="N33" s="33">
        <v>36</v>
      </c>
      <c r="O33" s="18"/>
      <c r="P33" s="18"/>
      <c r="Q33" s="33">
        <v>36</v>
      </c>
    </row>
    <row r="34" spans="1:17" ht="39.75" customHeight="1" x14ac:dyDescent="0.25">
      <c r="A34" s="10"/>
      <c r="B34" s="11" t="s">
        <v>66</v>
      </c>
      <c r="C34" s="1"/>
      <c r="D34" s="3">
        <v>17</v>
      </c>
      <c r="E34" s="3">
        <v>3</v>
      </c>
      <c r="F34" s="3">
        <f>F9+F15+F22+F28+F33</f>
        <v>1476</v>
      </c>
      <c r="G34" s="3">
        <f t="shared" ref="G34:M34" si="5">G9+G15+G22+G28+G33</f>
        <v>1068</v>
      </c>
      <c r="H34" s="3">
        <f t="shared" si="5"/>
        <v>352</v>
      </c>
      <c r="I34" s="3">
        <f t="shared" si="5"/>
        <v>378</v>
      </c>
      <c r="J34" s="3">
        <f t="shared" si="5"/>
        <v>684</v>
      </c>
      <c r="K34" s="3">
        <f t="shared" si="5"/>
        <v>14</v>
      </c>
      <c r="L34" s="3">
        <f t="shared" si="5"/>
        <v>0</v>
      </c>
      <c r="M34" s="3">
        <f t="shared" si="5"/>
        <v>12</v>
      </c>
      <c r="N34" s="3">
        <f>N9+N15+N22+N28+N33</f>
        <v>1044</v>
      </c>
      <c r="O34" s="3">
        <f>O9+O15+O22+O28+O33</f>
        <v>432</v>
      </c>
      <c r="P34" s="31"/>
      <c r="Q34" s="31"/>
    </row>
    <row r="35" spans="1:17" ht="26.25" customHeight="1" x14ac:dyDescent="0.25">
      <c r="A35" s="97" t="s">
        <v>71</v>
      </c>
      <c r="B35" s="98"/>
      <c r="C35" s="98"/>
      <c r="D35" s="98"/>
      <c r="E35" s="98"/>
      <c r="F35" s="98"/>
      <c r="G35" s="98"/>
      <c r="H35" s="98"/>
      <c r="I35" s="99"/>
      <c r="J35" s="94" t="s">
        <v>67</v>
      </c>
      <c r="K35" s="95"/>
      <c r="L35" s="95"/>
      <c r="M35" s="96"/>
      <c r="N35" s="1"/>
      <c r="O35" s="1"/>
      <c r="P35" s="32">
        <f>SUM(P10:P14)+SUM(P16:P20)+SUM(P23:P26)+SUM(P29:P32)+P33</f>
        <v>612</v>
      </c>
      <c r="Q35" s="32">
        <f>SUM(Q10:Q14)+SUM(Q16:Q20)+SUM(Q23:Q27)+SUM(Q29:Q31)+Q33</f>
        <v>864</v>
      </c>
    </row>
    <row r="36" spans="1:17" x14ac:dyDescent="0.25">
      <c r="A36" s="100"/>
      <c r="B36" s="101"/>
      <c r="C36" s="101"/>
      <c r="D36" s="101"/>
      <c r="E36" s="101"/>
      <c r="F36" s="101"/>
      <c r="G36" s="101"/>
      <c r="H36" s="101"/>
      <c r="I36" s="102"/>
      <c r="J36" s="94" t="s">
        <v>56</v>
      </c>
      <c r="K36" s="95"/>
      <c r="L36" s="95"/>
      <c r="M36" s="96"/>
      <c r="N36" s="1"/>
      <c r="O36" s="1"/>
      <c r="P36" s="31">
        <f>P25+P30</f>
        <v>72</v>
      </c>
      <c r="Q36" s="31">
        <f>Q25+Q30</f>
        <v>216</v>
      </c>
    </row>
    <row r="37" spans="1:17" x14ac:dyDescent="0.25">
      <c r="A37" s="100"/>
      <c r="B37" s="101"/>
      <c r="C37" s="101"/>
      <c r="D37" s="101"/>
      <c r="E37" s="101"/>
      <c r="F37" s="101"/>
      <c r="G37" s="101"/>
      <c r="H37" s="101"/>
      <c r="I37" s="102"/>
      <c r="J37" s="94" t="s">
        <v>58</v>
      </c>
      <c r="K37" s="95"/>
      <c r="L37" s="95"/>
      <c r="M37" s="96"/>
      <c r="N37" s="1"/>
      <c r="O37" s="1"/>
      <c r="P37" s="31">
        <f>P26+P31</f>
        <v>108</v>
      </c>
      <c r="Q37" s="31">
        <f>Q26+Q31</f>
        <v>288</v>
      </c>
    </row>
    <row r="38" spans="1:17" x14ac:dyDescent="0.25">
      <c r="A38" s="100"/>
      <c r="B38" s="101"/>
      <c r="C38" s="101"/>
      <c r="D38" s="101"/>
      <c r="E38" s="101"/>
      <c r="F38" s="101"/>
      <c r="G38" s="101"/>
      <c r="H38" s="101"/>
      <c r="I38" s="102"/>
      <c r="J38" s="94" t="s">
        <v>68</v>
      </c>
      <c r="K38" s="95"/>
      <c r="L38" s="95"/>
      <c r="M38" s="96"/>
      <c r="N38" s="1"/>
      <c r="O38" s="1"/>
      <c r="P38" s="31">
        <v>2</v>
      </c>
      <c r="Q38" s="31">
        <v>1</v>
      </c>
    </row>
    <row r="39" spans="1:17" x14ac:dyDescent="0.25">
      <c r="A39" s="100"/>
      <c r="B39" s="101"/>
      <c r="C39" s="101"/>
      <c r="D39" s="101"/>
      <c r="E39" s="101"/>
      <c r="F39" s="101"/>
      <c r="G39" s="101"/>
      <c r="H39" s="101"/>
      <c r="I39" s="102"/>
      <c r="J39" s="94" t="s">
        <v>69</v>
      </c>
      <c r="K39" s="95"/>
      <c r="L39" s="95"/>
      <c r="M39" s="96"/>
      <c r="N39" s="1"/>
      <c r="O39" s="1"/>
      <c r="P39" s="31">
        <v>10</v>
      </c>
      <c r="Q39" s="31">
        <v>7</v>
      </c>
    </row>
    <row r="40" spans="1:17" x14ac:dyDescent="0.25">
      <c r="A40" s="103"/>
      <c r="B40" s="104"/>
      <c r="C40" s="104"/>
      <c r="D40" s="104"/>
      <c r="E40" s="104"/>
      <c r="F40" s="104"/>
      <c r="G40" s="104"/>
      <c r="H40" s="104"/>
      <c r="I40" s="105"/>
      <c r="J40" s="94" t="s">
        <v>70</v>
      </c>
      <c r="K40" s="95"/>
      <c r="L40" s="95"/>
      <c r="M40" s="96"/>
      <c r="N40" s="1"/>
      <c r="O40" s="1"/>
      <c r="P40" s="31"/>
      <c r="Q40" s="31"/>
    </row>
    <row r="41" spans="1:1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31"/>
      <c r="Q41" s="31"/>
    </row>
  </sheetData>
  <mergeCells count="28">
    <mergeCell ref="J40:M40"/>
    <mergeCell ref="A35:I40"/>
    <mergeCell ref="P6:Q6"/>
    <mergeCell ref="J35:M35"/>
    <mergeCell ref="J36:M36"/>
    <mergeCell ref="J37:M37"/>
    <mergeCell ref="J38:M38"/>
    <mergeCell ref="J39:M39"/>
    <mergeCell ref="H5:H8"/>
    <mergeCell ref="I5:I8"/>
    <mergeCell ref="J5:J8"/>
    <mergeCell ref="K5:K8"/>
    <mergeCell ref="L5:L8"/>
    <mergeCell ref="M5:M8"/>
    <mergeCell ref="A3:A8"/>
    <mergeCell ref="B3:B8"/>
    <mergeCell ref="C4:C8"/>
    <mergeCell ref="D4:D8"/>
    <mergeCell ref="E4:E8"/>
    <mergeCell ref="F4:F8"/>
    <mergeCell ref="C3:E3"/>
    <mergeCell ref="H4:M4"/>
    <mergeCell ref="F3:M3"/>
    <mergeCell ref="P4:Q4"/>
    <mergeCell ref="P3:Q3"/>
    <mergeCell ref="O3:O8"/>
    <mergeCell ref="N3:N8"/>
    <mergeCell ref="G4:G8"/>
  </mergeCells>
  <pageMargins left="0.31496062992125984" right="0.31496062992125984" top="0.35433070866141736" bottom="0.35433070866141736" header="0.31496062992125984" footer="0.31496062992125984"/>
  <pageSetup paperSize="9" scale="68" orientation="landscape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42"/>
  <sheetViews>
    <sheetView tabSelected="1" view="pageBreakPreview" zoomScaleNormal="80" zoomScaleSheetLayoutView="100" workbookViewId="0">
      <pane xSplit="4" ySplit="2" topLeftCell="E21" activePane="bottomRight" state="frozen"/>
      <selection pane="topRight" activeCell="E1" sqref="E1"/>
      <selection pane="bottomLeft" activeCell="A3" sqref="A3"/>
      <selection pane="bottomRight" activeCell="C27" sqref="C27"/>
    </sheetView>
  </sheetViews>
  <sheetFormatPr defaultRowHeight="15" x14ac:dyDescent="0.25"/>
  <cols>
    <col min="1" max="1" width="3.25" style="40" customWidth="1"/>
    <col min="2" max="2" width="8.75" style="40" customWidth="1"/>
    <col min="3" max="3" width="22.75" style="40" customWidth="1"/>
    <col min="4" max="4" width="9" style="40"/>
    <col min="5" max="5" width="5.375" style="61" customWidth="1"/>
    <col min="6" max="6" width="5.375" style="40" customWidth="1"/>
    <col min="7" max="7" width="3.625" style="40" customWidth="1"/>
    <col min="8" max="8" width="3.5" style="40" customWidth="1"/>
    <col min="9" max="9" width="3.25" style="40" customWidth="1"/>
    <col min="10" max="10" width="3.75" style="40" customWidth="1"/>
    <col min="11" max="22" width="3.25" style="40" customWidth="1"/>
    <col min="23" max="23" width="5.25" style="40" customWidth="1"/>
    <col min="24" max="25" width="3.25" style="58" customWidth="1"/>
    <col min="26" max="26" width="5" style="59" customWidth="1"/>
    <col min="27" max="49" width="3.25" style="40" customWidth="1"/>
    <col min="50" max="50" width="3.625" style="40" customWidth="1"/>
    <col min="51" max="51" width="4.875" style="40" customWidth="1"/>
    <col min="52" max="60" width="3.25" style="60" hidden="1" customWidth="1"/>
    <col min="61" max="61" width="3.25" style="40" customWidth="1"/>
    <col min="62" max="67" width="9" style="40"/>
    <col min="68" max="16384" width="9" style="41"/>
  </cols>
  <sheetData>
    <row r="1" spans="1:67" x14ac:dyDescent="0.25">
      <c r="A1" s="36"/>
      <c r="B1" s="36"/>
      <c r="C1" s="36"/>
      <c r="D1" s="36"/>
      <c r="E1" s="37"/>
      <c r="F1" s="115" t="s">
        <v>74</v>
      </c>
      <c r="G1" s="115"/>
      <c r="H1" s="115"/>
      <c r="I1" s="38"/>
      <c r="J1" s="116" t="s">
        <v>75</v>
      </c>
      <c r="K1" s="115" t="s">
        <v>76</v>
      </c>
      <c r="L1" s="115"/>
      <c r="M1" s="115"/>
      <c r="N1" s="116" t="s">
        <v>77</v>
      </c>
      <c r="O1" s="115" t="s">
        <v>78</v>
      </c>
      <c r="P1" s="115"/>
      <c r="Q1" s="115"/>
      <c r="R1" s="115"/>
      <c r="S1" s="115" t="s">
        <v>79</v>
      </c>
      <c r="T1" s="115"/>
      <c r="U1" s="115"/>
      <c r="V1" s="115"/>
      <c r="W1" s="39"/>
      <c r="X1" s="116" t="s">
        <v>80</v>
      </c>
      <c r="Y1" s="115" t="s">
        <v>81</v>
      </c>
      <c r="Z1" s="115"/>
      <c r="AA1" s="115"/>
      <c r="AB1" s="115"/>
      <c r="AC1" s="116" t="s">
        <v>82</v>
      </c>
      <c r="AD1" s="115" t="s">
        <v>83</v>
      </c>
      <c r="AE1" s="115"/>
      <c r="AF1" s="115"/>
      <c r="AG1" s="116" t="s">
        <v>84</v>
      </c>
      <c r="AH1" s="115" t="s">
        <v>85</v>
      </c>
      <c r="AI1" s="115"/>
      <c r="AJ1" s="115"/>
      <c r="AK1" s="115"/>
      <c r="AL1" s="116" t="s">
        <v>86</v>
      </c>
      <c r="AM1" s="115" t="s">
        <v>87</v>
      </c>
      <c r="AN1" s="115"/>
      <c r="AO1" s="115"/>
      <c r="AP1" s="116" t="s">
        <v>88</v>
      </c>
      <c r="AQ1" s="115" t="s">
        <v>89</v>
      </c>
      <c r="AR1" s="115"/>
      <c r="AS1" s="115"/>
      <c r="AT1" s="115"/>
      <c r="AU1" s="115" t="s">
        <v>90</v>
      </c>
      <c r="AV1" s="115"/>
      <c r="AW1" s="115"/>
      <c r="AX1" s="115"/>
      <c r="AY1" s="39"/>
      <c r="AZ1" s="116" t="s">
        <v>91</v>
      </c>
      <c r="BA1" s="115" t="s">
        <v>92</v>
      </c>
      <c r="BB1" s="115"/>
      <c r="BC1" s="115"/>
      <c r="BD1" s="116" t="s">
        <v>93</v>
      </c>
      <c r="BE1" s="115" t="s">
        <v>94</v>
      </c>
      <c r="BF1" s="115"/>
      <c r="BG1" s="115"/>
      <c r="BH1" s="115"/>
    </row>
    <row r="2" spans="1:67" ht="99" customHeight="1" x14ac:dyDescent="0.25">
      <c r="A2" s="117" t="s">
        <v>95</v>
      </c>
      <c r="B2" s="117" t="s">
        <v>0</v>
      </c>
      <c r="C2" s="118" t="s">
        <v>96</v>
      </c>
      <c r="D2" s="118" t="s">
        <v>97</v>
      </c>
      <c r="E2" s="42" t="s">
        <v>98</v>
      </c>
      <c r="F2" s="43" t="s">
        <v>99</v>
      </c>
      <c r="G2" s="43" t="s">
        <v>100</v>
      </c>
      <c r="H2" s="43" t="s">
        <v>101</v>
      </c>
      <c r="I2" s="43" t="s">
        <v>102</v>
      </c>
      <c r="J2" s="116"/>
      <c r="K2" s="43" t="s">
        <v>103</v>
      </c>
      <c r="L2" s="43" t="s">
        <v>104</v>
      </c>
      <c r="M2" s="43" t="s">
        <v>105</v>
      </c>
      <c r="N2" s="116"/>
      <c r="O2" s="43" t="s">
        <v>106</v>
      </c>
      <c r="P2" s="43" t="s">
        <v>107</v>
      </c>
      <c r="Q2" s="43" t="s">
        <v>108</v>
      </c>
      <c r="R2" s="43" t="s">
        <v>109</v>
      </c>
      <c r="S2" s="43" t="s">
        <v>110</v>
      </c>
      <c r="T2" s="43" t="s">
        <v>100</v>
      </c>
      <c r="U2" s="43" t="s">
        <v>101</v>
      </c>
      <c r="V2" s="43" t="s">
        <v>102</v>
      </c>
      <c r="W2" s="44" t="s">
        <v>111</v>
      </c>
      <c r="X2" s="116"/>
      <c r="Y2" s="43" t="s">
        <v>112</v>
      </c>
      <c r="Z2" s="42" t="s">
        <v>113</v>
      </c>
      <c r="AA2" s="43" t="s">
        <v>114</v>
      </c>
      <c r="AB2" s="43" t="s">
        <v>115</v>
      </c>
      <c r="AC2" s="116"/>
      <c r="AD2" s="43" t="s">
        <v>116</v>
      </c>
      <c r="AE2" s="43" t="s">
        <v>117</v>
      </c>
      <c r="AF2" s="43" t="s">
        <v>118</v>
      </c>
      <c r="AG2" s="116"/>
      <c r="AH2" s="43" t="s">
        <v>116</v>
      </c>
      <c r="AI2" s="43" t="s">
        <v>117</v>
      </c>
      <c r="AJ2" s="43" t="s">
        <v>118</v>
      </c>
      <c r="AK2" s="43" t="s">
        <v>119</v>
      </c>
      <c r="AL2" s="116"/>
      <c r="AM2" s="43" t="s">
        <v>103</v>
      </c>
      <c r="AN2" s="43" t="s">
        <v>104</v>
      </c>
      <c r="AO2" s="43" t="s">
        <v>105</v>
      </c>
      <c r="AP2" s="116"/>
      <c r="AQ2" s="43" t="s">
        <v>120</v>
      </c>
      <c r="AR2" s="43" t="s">
        <v>121</v>
      </c>
      <c r="AS2" s="43" t="s">
        <v>122</v>
      </c>
      <c r="AT2" s="43" t="s">
        <v>123</v>
      </c>
      <c r="AU2" s="43" t="s">
        <v>110</v>
      </c>
      <c r="AV2" s="43" t="s">
        <v>100</v>
      </c>
      <c r="AW2" s="43" t="s">
        <v>101</v>
      </c>
      <c r="AX2" s="43" t="s">
        <v>102</v>
      </c>
      <c r="AY2" s="44" t="s">
        <v>111</v>
      </c>
      <c r="AZ2" s="116"/>
      <c r="BA2" s="43" t="s">
        <v>103</v>
      </c>
      <c r="BB2" s="43" t="s">
        <v>104</v>
      </c>
      <c r="BC2" s="43" t="s">
        <v>105</v>
      </c>
      <c r="BD2" s="116"/>
      <c r="BE2" s="43" t="s">
        <v>106</v>
      </c>
      <c r="BF2" s="43" t="s">
        <v>107</v>
      </c>
      <c r="BG2" s="43" t="s">
        <v>108</v>
      </c>
      <c r="BH2" s="43" t="s">
        <v>124</v>
      </c>
      <c r="BI2" s="45"/>
      <c r="BJ2" s="46"/>
    </row>
    <row r="3" spans="1:67" x14ac:dyDescent="0.25">
      <c r="A3" s="117"/>
      <c r="B3" s="117"/>
      <c r="C3" s="118"/>
      <c r="D3" s="118"/>
      <c r="E3" s="42"/>
      <c r="F3" s="36" t="s">
        <v>125</v>
      </c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47"/>
      <c r="Y3" s="47"/>
      <c r="Z3" s="48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9"/>
      <c r="BA3" s="39"/>
      <c r="BB3" s="39"/>
      <c r="BC3" s="39"/>
      <c r="BD3" s="39"/>
      <c r="BE3" s="39"/>
      <c r="BF3" s="39"/>
      <c r="BG3" s="39"/>
      <c r="BH3" s="39"/>
      <c r="BI3" s="46"/>
      <c r="BJ3" s="46"/>
    </row>
    <row r="4" spans="1:67" x14ac:dyDescent="0.25">
      <c r="A4" s="117"/>
      <c r="B4" s="117"/>
      <c r="C4" s="118"/>
      <c r="D4" s="118"/>
      <c r="E4" s="42"/>
      <c r="F4" s="36">
        <v>35</v>
      </c>
      <c r="G4" s="36">
        <v>36</v>
      </c>
      <c r="H4" s="36">
        <v>37</v>
      </c>
      <c r="I4" s="36">
        <v>38</v>
      </c>
      <c r="J4" s="36">
        <v>39</v>
      </c>
      <c r="K4" s="36">
        <v>40</v>
      </c>
      <c r="L4" s="36">
        <v>41</v>
      </c>
      <c r="M4" s="36">
        <v>42</v>
      </c>
      <c r="N4" s="36">
        <v>43</v>
      </c>
      <c r="O4" s="36">
        <v>44</v>
      </c>
      <c r="P4" s="36">
        <v>45</v>
      </c>
      <c r="Q4" s="36">
        <v>46</v>
      </c>
      <c r="R4" s="36">
        <v>47</v>
      </c>
      <c r="S4" s="36">
        <v>48</v>
      </c>
      <c r="T4" s="36">
        <v>49</v>
      </c>
      <c r="U4" s="36">
        <v>50</v>
      </c>
      <c r="V4" s="36">
        <v>51</v>
      </c>
      <c r="W4" s="36"/>
      <c r="X4" s="47">
        <v>52</v>
      </c>
      <c r="Y4" s="47"/>
      <c r="Z4" s="48"/>
      <c r="AA4" s="36">
        <v>1</v>
      </c>
      <c r="AB4" s="36">
        <v>2</v>
      </c>
      <c r="AC4" s="36">
        <v>3</v>
      </c>
      <c r="AD4" s="36">
        <v>4</v>
      </c>
      <c r="AE4" s="36">
        <v>5</v>
      </c>
      <c r="AF4" s="36">
        <v>6</v>
      </c>
      <c r="AG4" s="36">
        <v>7</v>
      </c>
      <c r="AH4" s="36">
        <v>8</v>
      </c>
      <c r="AI4" s="36">
        <v>9</v>
      </c>
      <c r="AJ4" s="36">
        <v>10</v>
      </c>
      <c r="AK4" s="36">
        <v>11</v>
      </c>
      <c r="AL4" s="36">
        <v>12</v>
      </c>
      <c r="AM4" s="36">
        <v>13</v>
      </c>
      <c r="AN4" s="36">
        <v>14</v>
      </c>
      <c r="AO4" s="36">
        <v>15</v>
      </c>
      <c r="AP4" s="36">
        <v>16</v>
      </c>
      <c r="AQ4" s="36">
        <v>17</v>
      </c>
      <c r="AR4" s="36">
        <v>18</v>
      </c>
      <c r="AS4" s="36">
        <v>19</v>
      </c>
      <c r="AT4" s="36">
        <v>20</v>
      </c>
      <c r="AU4" s="36">
        <v>21</v>
      </c>
      <c r="AV4" s="36">
        <v>22</v>
      </c>
      <c r="AW4" s="36">
        <v>23</v>
      </c>
      <c r="AX4" s="36">
        <v>24</v>
      </c>
      <c r="AY4" s="36"/>
      <c r="AZ4" s="39">
        <v>25</v>
      </c>
      <c r="BA4" s="39">
        <v>26</v>
      </c>
      <c r="BB4" s="39">
        <v>27</v>
      </c>
      <c r="BC4" s="39">
        <v>28</v>
      </c>
      <c r="BD4" s="39">
        <v>29</v>
      </c>
      <c r="BE4" s="39">
        <v>30</v>
      </c>
      <c r="BF4" s="39">
        <v>31</v>
      </c>
      <c r="BG4" s="39">
        <v>32</v>
      </c>
      <c r="BH4" s="39">
        <v>33</v>
      </c>
      <c r="BI4" s="46"/>
      <c r="BJ4" s="46"/>
    </row>
    <row r="5" spans="1:67" x14ac:dyDescent="0.25">
      <c r="A5" s="117"/>
      <c r="B5" s="117"/>
      <c r="C5" s="118"/>
      <c r="D5" s="118"/>
      <c r="E5" s="42"/>
      <c r="F5" s="36" t="s">
        <v>126</v>
      </c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47"/>
      <c r="Y5" s="47"/>
      <c r="Z5" s="48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9"/>
      <c r="BA5" s="39"/>
      <c r="BB5" s="39"/>
      <c r="BC5" s="39"/>
      <c r="BD5" s="39"/>
      <c r="BE5" s="39"/>
      <c r="BF5" s="39"/>
      <c r="BG5" s="39"/>
      <c r="BH5" s="39"/>
      <c r="BI5" s="46"/>
      <c r="BJ5" s="46"/>
    </row>
    <row r="6" spans="1:67" x14ac:dyDescent="0.25">
      <c r="A6" s="117"/>
      <c r="B6" s="117"/>
      <c r="C6" s="118"/>
      <c r="D6" s="118"/>
      <c r="E6" s="42"/>
      <c r="F6" s="36">
        <v>1</v>
      </c>
      <c r="G6" s="36">
        <v>2</v>
      </c>
      <c r="H6" s="36">
        <v>3</v>
      </c>
      <c r="I6" s="36">
        <v>4</v>
      </c>
      <c r="J6" s="36">
        <v>5</v>
      </c>
      <c r="K6" s="36">
        <v>6</v>
      </c>
      <c r="L6" s="36">
        <v>7</v>
      </c>
      <c r="M6" s="36">
        <v>8</v>
      </c>
      <c r="N6" s="36">
        <v>9</v>
      </c>
      <c r="O6" s="36">
        <v>10</v>
      </c>
      <c r="P6" s="36">
        <v>11</v>
      </c>
      <c r="Q6" s="36">
        <v>12</v>
      </c>
      <c r="R6" s="36">
        <v>13</v>
      </c>
      <c r="S6" s="36">
        <v>14</v>
      </c>
      <c r="T6" s="36">
        <v>15</v>
      </c>
      <c r="U6" s="36">
        <v>16</v>
      </c>
      <c r="V6" s="36">
        <v>17</v>
      </c>
      <c r="W6" s="36"/>
      <c r="X6" s="47">
        <v>18</v>
      </c>
      <c r="Y6" s="47">
        <v>19</v>
      </c>
      <c r="Z6" s="48"/>
      <c r="AA6" s="36">
        <v>20</v>
      </c>
      <c r="AB6" s="36">
        <v>21</v>
      </c>
      <c r="AC6" s="36">
        <v>22</v>
      </c>
      <c r="AD6" s="36">
        <v>23</v>
      </c>
      <c r="AE6" s="36">
        <v>24</v>
      </c>
      <c r="AF6" s="36">
        <v>25</v>
      </c>
      <c r="AG6" s="36">
        <v>26</v>
      </c>
      <c r="AH6" s="36">
        <v>27</v>
      </c>
      <c r="AI6" s="36">
        <v>28</v>
      </c>
      <c r="AJ6" s="36">
        <v>29</v>
      </c>
      <c r="AK6" s="36">
        <v>30</v>
      </c>
      <c r="AL6" s="36">
        <v>31</v>
      </c>
      <c r="AM6" s="36">
        <v>32</v>
      </c>
      <c r="AN6" s="36">
        <v>33</v>
      </c>
      <c r="AO6" s="36">
        <v>34</v>
      </c>
      <c r="AP6" s="36">
        <v>35</v>
      </c>
      <c r="AQ6" s="36">
        <v>36</v>
      </c>
      <c r="AR6" s="36">
        <v>37</v>
      </c>
      <c r="AS6" s="36">
        <v>38</v>
      </c>
      <c r="AT6" s="36">
        <v>39</v>
      </c>
      <c r="AU6" s="36">
        <v>40</v>
      </c>
      <c r="AV6" s="36">
        <v>41</v>
      </c>
      <c r="AW6" s="36">
        <v>42</v>
      </c>
      <c r="AX6" s="49">
        <v>43</v>
      </c>
      <c r="AY6" s="36"/>
      <c r="AZ6" s="39">
        <v>44</v>
      </c>
      <c r="BA6" s="39">
        <v>45</v>
      </c>
      <c r="BB6" s="39">
        <v>46</v>
      </c>
      <c r="BC6" s="39">
        <v>47</v>
      </c>
      <c r="BD6" s="39">
        <v>48</v>
      </c>
      <c r="BE6" s="39">
        <v>49</v>
      </c>
      <c r="BF6" s="39">
        <v>50</v>
      </c>
      <c r="BG6" s="39">
        <v>51</v>
      </c>
      <c r="BH6" s="39">
        <v>52</v>
      </c>
      <c r="BI6" s="46"/>
      <c r="BJ6" s="46"/>
    </row>
    <row r="7" spans="1:67" ht="27" customHeight="1" x14ac:dyDescent="0.25">
      <c r="A7" s="119"/>
      <c r="B7" s="62" t="s">
        <v>23</v>
      </c>
      <c r="C7" s="62" t="s">
        <v>24</v>
      </c>
      <c r="D7" s="63"/>
      <c r="E7" s="50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51">
        <f t="shared" ref="W7:W31" si="0">SUM(F7:V7)</f>
        <v>0</v>
      </c>
      <c r="X7" s="52"/>
      <c r="Y7" s="52"/>
      <c r="Z7" s="54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49"/>
      <c r="AY7" s="51"/>
      <c r="AZ7" s="52"/>
      <c r="BA7" s="52"/>
      <c r="BB7" s="52"/>
      <c r="BC7" s="52"/>
      <c r="BD7" s="52"/>
      <c r="BE7" s="52"/>
      <c r="BF7" s="52"/>
      <c r="BG7" s="52"/>
      <c r="BH7" s="52"/>
    </row>
    <row r="8" spans="1:67" s="53" customFormat="1" ht="25.5" customHeight="1" x14ac:dyDescent="0.25">
      <c r="A8" s="119"/>
      <c r="B8" s="64" t="s">
        <v>25</v>
      </c>
      <c r="C8" s="64" t="s">
        <v>26</v>
      </c>
      <c r="D8" s="63" t="s">
        <v>127</v>
      </c>
      <c r="E8" s="50">
        <v>32</v>
      </c>
      <c r="F8" s="36">
        <v>4</v>
      </c>
      <c r="G8" s="36">
        <v>4</v>
      </c>
      <c r="H8" s="36">
        <v>4</v>
      </c>
      <c r="I8" s="36">
        <v>2</v>
      </c>
      <c r="J8" s="36">
        <v>4</v>
      </c>
      <c r="K8" s="36">
        <v>2</v>
      </c>
      <c r="L8" s="36">
        <v>2</v>
      </c>
      <c r="M8" s="36">
        <v>2</v>
      </c>
      <c r="N8" s="36">
        <v>2</v>
      </c>
      <c r="O8" s="36">
        <v>2</v>
      </c>
      <c r="P8" s="36">
        <v>2</v>
      </c>
      <c r="Q8" s="36">
        <v>2</v>
      </c>
      <c r="R8" s="36"/>
      <c r="S8" s="36"/>
      <c r="T8" s="36"/>
      <c r="U8" s="36"/>
      <c r="V8" s="36"/>
      <c r="W8" s="51">
        <f t="shared" si="0"/>
        <v>32</v>
      </c>
      <c r="X8" s="52" t="s">
        <v>128</v>
      </c>
      <c r="Y8" s="52" t="s">
        <v>128</v>
      </c>
      <c r="Z8" s="54"/>
      <c r="AA8" s="39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49"/>
      <c r="AY8" s="51">
        <f t="shared" ref="AY8:AY32" si="1">SUM(AA8:AX8)</f>
        <v>0</v>
      </c>
      <c r="AZ8" s="52" t="s">
        <v>128</v>
      </c>
      <c r="BA8" s="52" t="s">
        <v>128</v>
      </c>
      <c r="BB8" s="52" t="s">
        <v>128</v>
      </c>
      <c r="BC8" s="52" t="s">
        <v>128</v>
      </c>
      <c r="BD8" s="52" t="s">
        <v>128</v>
      </c>
      <c r="BE8" s="52" t="s">
        <v>128</v>
      </c>
      <c r="BF8" s="52" t="s">
        <v>128</v>
      </c>
      <c r="BG8" s="52" t="s">
        <v>128</v>
      </c>
      <c r="BH8" s="52" t="s">
        <v>128</v>
      </c>
      <c r="BI8" s="40"/>
      <c r="BJ8" s="40"/>
      <c r="BK8" s="40"/>
      <c r="BL8" s="40"/>
      <c r="BM8" s="40"/>
      <c r="BN8" s="40"/>
      <c r="BO8" s="40"/>
    </row>
    <row r="9" spans="1:67" s="53" customFormat="1" ht="20.25" customHeight="1" x14ac:dyDescent="0.25">
      <c r="A9" s="119"/>
      <c r="B9" s="64" t="s">
        <v>27</v>
      </c>
      <c r="C9" s="64" t="s">
        <v>28</v>
      </c>
      <c r="D9" s="63" t="s">
        <v>127</v>
      </c>
      <c r="E9" s="50">
        <v>48</v>
      </c>
      <c r="F9" s="36">
        <v>4</v>
      </c>
      <c r="G9" s="36">
        <v>4</v>
      </c>
      <c r="H9" s="36">
        <v>4</v>
      </c>
      <c r="I9" s="36">
        <v>4</v>
      </c>
      <c r="J9" s="36">
        <v>4</v>
      </c>
      <c r="K9" s="36">
        <v>4</v>
      </c>
      <c r="L9" s="36">
        <v>4</v>
      </c>
      <c r="M9" s="36">
        <v>4</v>
      </c>
      <c r="N9" s="36">
        <v>4</v>
      </c>
      <c r="O9" s="36">
        <v>4</v>
      </c>
      <c r="P9" s="36">
        <v>2</v>
      </c>
      <c r="Q9" s="36">
        <v>4</v>
      </c>
      <c r="R9" s="36">
        <v>2</v>
      </c>
      <c r="S9" s="36"/>
      <c r="T9" s="36"/>
      <c r="U9" s="36"/>
      <c r="V9" s="36"/>
      <c r="W9" s="51">
        <f t="shared" si="0"/>
        <v>48</v>
      </c>
      <c r="X9" s="52" t="s">
        <v>128</v>
      </c>
      <c r="Y9" s="52" t="s">
        <v>128</v>
      </c>
      <c r="Z9" s="54"/>
      <c r="AA9" s="39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49"/>
      <c r="AY9" s="51">
        <f t="shared" si="1"/>
        <v>0</v>
      </c>
      <c r="AZ9" s="52" t="s">
        <v>128</v>
      </c>
      <c r="BA9" s="52" t="s">
        <v>128</v>
      </c>
      <c r="BB9" s="52" t="s">
        <v>128</v>
      </c>
      <c r="BC9" s="52" t="s">
        <v>128</v>
      </c>
      <c r="BD9" s="52" t="s">
        <v>128</v>
      </c>
      <c r="BE9" s="52" t="s">
        <v>128</v>
      </c>
      <c r="BF9" s="52" t="s">
        <v>128</v>
      </c>
      <c r="BG9" s="52" t="s">
        <v>128</v>
      </c>
      <c r="BH9" s="52" t="s">
        <v>128</v>
      </c>
      <c r="BI9" s="40"/>
      <c r="BJ9" s="40"/>
      <c r="BK9" s="40"/>
      <c r="BL9" s="40"/>
      <c r="BM9" s="40"/>
      <c r="BN9" s="40"/>
      <c r="BO9" s="40"/>
    </row>
    <row r="10" spans="1:67" ht="21" customHeight="1" x14ac:dyDescent="0.25">
      <c r="A10" s="119"/>
      <c r="B10" s="64" t="s">
        <v>29</v>
      </c>
      <c r="C10" s="64" t="s">
        <v>30</v>
      </c>
      <c r="D10" s="63" t="s">
        <v>127</v>
      </c>
      <c r="E10" s="50">
        <v>36</v>
      </c>
      <c r="F10" s="36">
        <v>2</v>
      </c>
      <c r="G10" s="36">
        <v>2</v>
      </c>
      <c r="H10" s="36">
        <v>2</v>
      </c>
      <c r="I10" s="36">
        <v>2</v>
      </c>
      <c r="J10" s="36">
        <v>2</v>
      </c>
      <c r="K10" s="36">
        <v>2</v>
      </c>
      <c r="L10" s="36">
        <v>2</v>
      </c>
      <c r="M10" s="36">
        <v>4</v>
      </c>
      <c r="N10" s="36">
        <v>4</v>
      </c>
      <c r="O10" s="36">
        <v>4</v>
      </c>
      <c r="P10" s="36">
        <v>4</v>
      </c>
      <c r="Q10" s="36">
        <v>4</v>
      </c>
      <c r="R10" s="36">
        <v>2</v>
      </c>
      <c r="S10" s="36"/>
      <c r="T10" s="36"/>
      <c r="U10" s="36"/>
      <c r="V10" s="36"/>
      <c r="W10" s="51">
        <f t="shared" si="0"/>
        <v>36</v>
      </c>
      <c r="X10" s="52" t="s">
        <v>128</v>
      </c>
      <c r="Y10" s="52" t="s">
        <v>128</v>
      </c>
      <c r="Z10" s="54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49"/>
      <c r="AY10" s="51"/>
      <c r="AZ10" s="52" t="s">
        <v>128</v>
      </c>
      <c r="BA10" s="52" t="s">
        <v>128</v>
      </c>
      <c r="BB10" s="52" t="s">
        <v>128</v>
      </c>
      <c r="BC10" s="52" t="s">
        <v>128</v>
      </c>
      <c r="BD10" s="52" t="s">
        <v>128</v>
      </c>
      <c r="BE10" s="52" t="s">
        <v>128</v>
      </c>
      <c r="BF10" s="52" t="s">
        <v>128</v>
      </c>
      <c r="BG10" s="52" t="s">
        <v>128</v>
      </c>
      <c r="BH10" s="52" t="s">
        <v>128</v>
      </c>
    </row>
    <row r="11" spans="1:67" s="53" customFormat="1" x14ac:dyDescent="0.25">
      <c r="A11" s="119"/>
      <c r="B11" s="64" t="s">
        <v>31</v>
      </c>
      <c r="C11" s="64" t="s">
        <v>32</v>
      </c>
      <c r="D11" s="63" t="s">
        <v>127</v>
      </c>
      <c r="E11" s="50">
        <v>38</v>
      </c>
      <c r="F11" s="36">
        <v>4</v>
      </c>
      <c r="G11" s="36">
        <v>2</v>
      </c>
      <c r="H11" s="36">
        <v>4</v>
      </c>
      <c r="I11" s="36">
        <v>4</v>
      </c>
      <c r="J11" s="36">
        <v>2</v>
      </c>
      <c r="K11" s="36">
        <v>2</v>
      </c>
      <c r="L11" s="36">
        <v>4</v>
      </c>
      <c r="M11" s="36">
        <v>4</v>
      </c>
      <c r="N11" s="36">
        <v>2</v>
      </c>
      <c r="O11" s="36">
        <v>2</v>
      </c>
      <c r="P11" s="36">
        <v>2</v>
      </c>
      <c r="Q11" s="36">
        <v>4</v>
      </c>
      <c r="R11" s="36">
        <v>2</v>
      </c>
      <c r="S11" s="36"/>
      <c r="T11" s="36"/>
      <c r="U11" s="36"/>
      <c r="V11" s="36"/>
      <c r="W11" s="51">
        <f t="shared" si="0"/>
        <v>38</v>
      </c>
      <c r="X11" s="52" t="s">
        <v>128</v>
      </c>
      <c r="Y11" s="52" t="s">
        <v>128</v>
      </c>
      <c r="Z11" s="54"/>
      <c r="AA11" s="39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49"/>
      <c r="AY11" s="51">
        <f t="shared" si="1"/>
        <v>0</v>
      </c>
      <c r="AZ11" s="52" t="s">
        <v>128</v>
      </c>
      <c r="BA11" s="52" t="s">
        <v>128</v>
      </c>
      <c r="BB11" s="52" t="s">
        <v>128</v>
      </c>
      <c r="BC11" s="52" t="s">
        <v>128</v>
      </c>
      <c r="BD11" s="52" t="s">
        <v>128</v>
      </c>
      <c r="BE11" s="52" t="s">
        <v>128</v>
      </c>
      <c r="BF11" s="52" t="s">
        <v>128</v>
      </c>
      <c r="BG11" s="52" t="s">
        <v>128</v>
      </c>
      <c r="BH11" s="52" t="s">
        <v>128</v>
      </c>
      <c r="BI11" s="40"/>
      <c r="BJ11" s="40"/>
      <c r="BK11" s="40"/>
      <c r="BL11" s="40"/>
      <c r="BM11" s="40"/>
      <c r="BN11" s="40"/>
      <c r="BO11" s="40"/>
    </row>
    <row r="12" spans="1:67" ht="15.75" thickBot="1" x14ac:dyDescent="0.3">
      <c r="A12" s="119" t="s">
        <v>129</v>
      </c>
      <c r="B12" s="65" t="s">
        <v>33</v>
      </c>
      <c r="C12" s="65" t="s">
        <v>34</v>
      </c>
      <c r="D12" s="63"/>
      <c r="E12" s="50">
        <v>32</v>
      </c>
      <c r="F12" s="36">
        <v>4</v>
      </c>
      <c r="G12" s="36">
        <v>4</v>
      </c>
      <c r="H12" s="36">
        <v>4</v>
      </c>
      <c r="I12" s="36">
        <v>4</v>
      </c>
      <c r="J12" s="36">
        <v>4</v>
      </c>
      <c r="K12" s="36">
        <v>4</v>
      </c>
      <c r="L12" s="36">
        <v>2</v>
      </c>
      <c r="M12" s="36">
        <v>2</v>
      </c>
      <c r="N12" s="36">
        <v>2</v>
      </c>
      <c r="O12" s="36">
        <v>2</v>
      </c>
      <c r="P12" s="36"/>
      <c r="Q12" s="36"/>
      <c r="R12" s="36"/>
      <c r="S12" s="36"/>
      <c r="T12" s="36"/>
      <c r="U12" s="36"/>
      <c r="V12" s="36"/>
      <c r="W12" s="51">
        <f t="shared" si="0"/>
        <v>32</v>
      </c>
      <c r="X12" s="52" t="s">
        <v>128</v>
      </c>
      <c r="Y12" s="52" t="s">
        <v>128</v>
      </c>
      <c r="Z12" s="54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49"/>
      <c r="AY12" s="51">
        <f t="shared" si="1"/>
        <v>0</v>
      </c>
      <c r="AZ12" s="52" t="s">
        <v>128</v>
      </c>
      <c r="BA12" s="52" t="s">
        <v>128</v>
      </c>
      <c r="BB12" s="52" t="s">
        <v>128</v>
      </c>
      <c r="BC12" s="52" t="s">
        <v>128</v>
      </c>
      <c r="BD12" s="52" t="s">
        <v>128</v>
      </c>
      <c r="BE12" s="52" t="s">
        <v>128</v>
      </c>
      <c r="BF12" s="52" t="s">
        <v>128</v>
      </c>
      <c r="BG12" s="52" t="s">
        <v>128</v>
      </c>
      <c r="BH12" s="52" t="s">
        <v>128</v>
      </c>
    </row>
    <row r="13" spans="1:67" ht="28.5" customHeight="1" x14ac:dyDescent="0.25">
      <c r="A13" s="119"/>
      <c r="B13" s="66" t="s">
        <v>130</v>
      </c>
      <c r="C13" s="67" t="s">
        <v>36</v>
      </c>
      <c r="D13" s="63" t="s">
        <v>127</v>
      </c>
      <c r="E13" s="50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51">
        <f t="shared" si="0"/>
        <v>0</v>
      </c>
      <c r="X13" s="52" t="s">
        <v>128</v>
      </c>
      <c r="Y13" s="52" t="s">
        <v>128</v>
      </c>
      <c r="Z13" s="54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49"/>
      <c r="AY13" s="51">
        <f t="shared" si="1"/>
        <v>0</v>
      </c>
      <c r="AZ13" s="52" t="s">
        <v>128</v>
      </c>
      <c r="BA13" s="52" t="s">
        <v>128</v>
      </c>
      <c r="BB13" s="52" t="s">
        <v>128</v>
      </c>
      <c r="BC13" s="52" t="s">
        <v>128</v>
      </c>
      <c r="BD13" s="52" t="s">
        <v>128</v>
      </c>
      <c r="BE13" s="52" t="s">
        <v>128</v>
      </c>
      <c r="BF13" s="52" t="s">
        <v>128</v>
      </c>
      <c r="BG13" s="52" t="s">
        <v>128</v>
      </c>
      <c r="BH13" s="52" t="s">
        <v>128</v>
      </c>
    </row>
    <row r="14" spans="1:67" ht="27" customHeight="1" x14ac:dyDescent="0.25">
      <c r="A14" s="119"/>
      <c r="B14" s="68" t="s">
        <v>37</v>
      </c>
      <c r="C14" s="69" t="s">
        <v>38</v>
      </c>
      <c r="D14" s="63" t="s">
        <v>127</v>
      </c>
      <c r="E14" s="50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51">
        <f t="shared" si="0"/>
        <v>0</v>
      </c>
      <c r="X14" s="52" t="s">
        <v>128</v>
      </c>
      <c r="Y14" s="52" t="s">
        <v>128</v>
      </c>
      <c r="Z14" s="54">
        <v>32</v>
      </c>
      <c r="AA14" s="36">
        <v>4</v>
      </c>
      <c r="AB14" s="36">
        <v>4</v>
      </c>
      <c r="AC14" s="36">
        <v>4</v>
      </c>
      <c r="AD14" s="36">
        <v>2</v>
      </c>
      <c r="AE14" s="36">
        <v>4</v>
      </c>
      <c r="AF14" s="36">
        <v>2</v>
      </c>
      <c r="AG14" s="36">
        <v>2</v>
      </c>
      <c r="AH14" s="36">
        <v>4</v>
      </c>
      <c r="AI14" s="36">
        <v>2</v>
      </c>
      <c r="AJ14" s="36">
        <v>2</v>
      </c>
      <c r="AK14" s="36">
        <v>2</v>
      </c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49"/>
      <c r="AY14" s="51">
        <f t="shared" si="1"/>
        <v>32</v>
      </c>
      <c r="AZ14" s="52" t="s">
        <v>128</v>
      </c>
      <c r="BA14" s="52" t="s">
        <v>128</v>
      </c>
      <c r="BB14" s="52" t="s">
        <v>128</v>
      </c>
      <c r="BC14" s="52" t="s">
        <v>128</v>
      </c>
      <c r="BD14" s="52" t="s">
        <v>128</v>
      </c>
      <c r="BE14" s="52" t="s">
        <v>128</v>
      </c>
      <c r="BF14" s="52" t="s">
        <v>128</v>
      </c>
      <c r="BG14" s="52" t="s">
        <v>128</v>
      </c>
      <c r="BH14" s="52" t="s">
        <v>128</v>
      </c>
    </row>
    <row r="15" spans="1:67" ht="21" customHeight="1" x14ac:dyDescent="0.25">
      <c r="A15" s="119"/>
      <c r="B15" s="68" t="s">
        <v>39</v>
      </c>
      <c r="C15" s="69" t="s">
        <v>40</v>
      </c>
      <c r="D15" s="63" t="s">
        <v>127</v>
      </c>
      <c r="E15" s="50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51">
        <f t="shared" si="0"/>
        <v>0</v>
      </c>
      <c r="X15" s="52" t="s">
        <v>128</v>
      </c>
      <c r="Y15" s="52" t="s">
        <v>128</v>
      </c>
      <c r="Z15" s="54">
        <v>36</v>
      </c>
      <c r="AA15" s="36">
        <v>4</v>
      </c>
      <c r="AB15" s="36">
        <v>4</v>
      </c>
      <c r="AC15" s="36">
        <v>4</v>
      </c>
      <c r="AD15" s="36">
        <v>4</v>
      </c>
      <c r="AE15" s="36">
        <v>4</v>
      </c>
      <c r="AF15" s="36">
        <v>4</v>
      </c>
      <c r="AG15" s="36">
        <v>4</v>
      </c>
      <c r="AH15" s="36">
        <v>4</v>
      </c>
      <c r="AI15" s="36">
        <v>2</v>
      </c>
      <c r="AJ15" s="36">
        <v>2</v>
      </c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49"/>
      <c r="AY15" s="51">
        <f t="shared" si="1"/>
        <v>36</v>
      </c>
      <c r="AZ15" s="52" t="s">
        <v>128</v>
      </c>
      <c r="BA15" s="52" t="s">
        <v>128</v>
      </c>
      <c r="BB15" s="52" t="s">
        <v>128</v>
      </c>
      <c r="BC15" s="52" t="s">
        <v>128</v>
      </c>
      <c r="BD15" s="52" t="s">
        <v>128</v>
      </c>
      <c r="BE15" s="52" t="s">
        <v>128</v>
      </c>
      <c r="BF15" s="52" t="s">
        <v>128</v>
      </c>
      <c r="BG15" s="52" t="s">
        <v>128</v>
      </c>
      <c r="BH15" s="52" t="s">
        <v>128</v>
      </c>
    </row>
    <row r="16" spans="1:67" ht="29.25" customHeight="1" x14ac:dyDescent="0.25">
      <c r="A16" s="119"/>
      <c r="B16" s="68" t="s">
        <v>41</v>
      </c>
      <c r="C16" s="69" t="s">
        <v>42</v>
      </c>
      <c r="D16" s="63" t="s">
        <v>127</v>
      </c>
      <c r="E16" s="50">
        <v>12</v>
      </c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>
        <v>4</v>
      </c>
      <c r="R16" s="36">
        <v>4</v>
      </c>
      <c r="S16" s="36">
        <v>4</v>
      </c>
      <c r="T16" s="36"/>
      <c r="U16" s="36"/>
      <c r="V16" s="36"/>
      <c r="W16" s="51">
        <f t="shared" si="0"/>
        <v>12</v>
      </c>
      <c r="X16" s="52" t="s">
        <v>128</v>
      </c>
      <c r="Y16" s="52" t="s">
        <v>128</v>
      </c>
      <c r="Z16" s="54">
        <v>66</v>
      </c>
      <c r="AA16" s="36">
        <v>4</v>
      </c>
      <c r="AB16" s="36">
        <v>2</v>
      </c>
      <c r="AC16" s="36">
        <v>4</v>
      </c>
      <c r="AD16" s="36">
        <v>4</v>
      </c>
      <c r="AE16" s="36">
        <v>4</v>
      </c>
      <c r="AF16" s="36">
        <v>4</v>
      </c>
      <c r="AG16" s="36">
        <v>6</v>
      </c>
      <c r="AH16" s="36">
        <v>2</v>
      </c>
      <c r="AI16" s="36">
        <v>6</v>
      </c>
      <c r="AJ16" s="36">
        <v>4</v>
      </c>
      <c r="AK16" s="36">
        <v>2</v>
      </c>
      <c r="AL16" s="36">
        <v>8</v>
      </c>
      <c r="AM16" s="36">
        <v>8</v>
      </c>
      <c r="AN16" s="36">
        <v>8</v>
      </c>
      <c r="AO16" s="36"/>
      <c r="AP16" s="36"/>
      <c r="AQ16" s="36"/>
      <c r="AR16" s="36"/>
      <c r="AS16" s="36"/>
      <c r="AT16" s="36"/>
      <c r="AU16" s="36"/>
      <c r="AV16" s="36"/>
      <c r="AW16" s="36"/>
      <c r="AX16" s="49"/>
      <c r="AY16" s="51">
        <f t="shared" si="1"/>
        <v>66</v>
      </c>
      <c r="AZ16" s="52" t="s">
        <v>128</v>
      </c>
      <c r="BA16" s="52" t="s">
        <v>128</v>
      </c>
      <c r="BB16" s="52" t="s">
        <v>128</v>
      </c>
      <c r="BC16" s="52" t="s">
        <v>128</v>
      </c>
      <c r="BD16" s="52" t="s">
        <v>128</v>
      </c>
      <c r="BE16" s="52" t="s">
        <v>128</v>
      </c>
      <c r="BF16" s="52" t="s">
        <v>128</v>
      </c>
      <c r="BG16" s="52" t="s">
        <v>128</v>
      </c>
      <c r="BH16" s="52" t="s">
        <v>128</v>
      </c>
    </row>
    <row r="17" spans="1:60" ht="27.75" customHeight="1" x14ac:dyDescent="0.25">
      <c r="A17" s="119"/>
      <c r="B17" s="68" t="s">
        <v>43</v>
      </c>
      <c r="C17" s="69" t="s">
        <v>44</v>
      </c>
      <c r="D17" s="63" t="s">
        <v>127</v>
      </c>
      <c r="E17" s="50">
        <v>32</v>
      </c>
      <c r="F17" s="36">
        <v>4</v>
      </c>
      <c r="G17" s="36">
        <v>4</v>
      </c>
      <c r="H17" s="36">
        <v>2</v>
      </c>
      <c r="I17" s="36">
        <v>2</v>
      </c>
      <c r="J17" s="36">
        <v>2</v>
      </c>
      <c r="K17" s="36">
        <v>4</v>
      </c>
      <c r="L17" s="36">
        <v>2</v>
      </c>
      <c r="M17" s="36">
        <v>2</v>
      </c>
      <c r="N17" s="36">
        <v>2</v>
      </c>
      <c r="O17" s="36">
        <v>2</v>
      </c>
      <c r="P17" s="36">
        <v>2</v>
      </c>
      <c r="Q17" s="36">
        <v>2</v>
      </c>
      <c r="R17" s="36">
        <v>2</v>
      </c>
      <c r="S17" s="36"/>
      <c r="T17" s="36"/>
      <c r="U17" s="36"/>
      <c r="V17" s="36"/>
      <c r="W17" s="51">
        <f t="shared" si="0"/>
        <v>32</v>
      </c>
      <c r="X17" s="52" t="s">
        <v>128</v>
      </c>
      <c r="Y17" s="52" t="s">
        <v>128</v>
      </c>
      <c r="Z17" s="54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49"/>
      <c r="AY17" s="51">
        <f t="shared" si="1"/>
        <v>0</v>
      </c>
      <c r="AZ17" s="52" t="s">
        <v>128</v>
      </c>
      <c r="BA17" s="52" t="s">
        <v>128</v>
      </c>
      <c r="BB17" s="52" t="s">
        <v>128</v>
      </c>
      <c r="BC17" s="52" t="s">
        <v>128</v>
      </c>
      <c r="BD17" s="52" t="s">
        <v>128</v>
      </c>
      <c r="BE17" s="52" t="s">
        <v>128</v>
      </c>
      <c r="BF17" s="52" t="s">
        <v>128</v>
      </c>
      <c r="BG17" s="52" t="s">
        <v>128</v>
      </c>
      <c r="BH17" s="52" t="s">
        <v>128</v>
      </c>
    </row>
    <row r="18" spans="1:60" ht="30.75" customHeight="1" x14ac:dyDescent="0.25">
      <c r="A18" s="119"/>
      <c r="B18" s="70" t="s">
        <v>45</v>
      </c>
      <c r="C18" s="71" t="s">
        <v>46</v>
      </c>
      <c r="D18" s="63" t="s">
        <v>127</v>
      </c>
      <c r="E18" s="50">
        <v>50</v>
      </c>
      <c r="F18" s="36">
        <v>4</v>
      </c>
      <c r="G18" s="36">
        <v>4</v>
      </c>
      <c r="H18" s="36">
        <v>4</v>
      </c>
      <c r="I18" s="36">
        <v>4</v>
      </c>
      <c r="J18" s="36">
        <v>4</v>
      </c>
      <c r="K18" s="36">
        <v>4</v>
      </c>
      <c r="L18" s="36">
        <v>6</v>
      </c>
      <c r="M18" s="36">
        <v>4</v>
      </c>
      <c r="N18" s="36">
        <v>4</v>
      </c>
      <c r="O18" s="36">
        <v>2</v>
      </c>
      <c r="P18" s="36">
        <v>4</v>
      </c>
      <c r="Q18" s="36">
        <v>2</v>
      </c>
      <c r="R18" s="36">
        <v>4</v>
      </c>
      <c r="S18" s="36"/>
      <c r="T18" s="36"/>
      <c r="U18" s="36"/>
      <c r="V18" s="36"/>
      <c r="W18" s="51">
        <f t="shared" si="0"/>
        <v>50</v>
      </c>
      <c r="X18" s="52" t="s">
        <v>128</v>
      </c>
      <c r="Y18" s="52" t="s">
        <v>128</v>
      </c>
      <c r="Z18" s="54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49"/>
      <c r="AY18" s="51">
        <f t="shared" si="1"/>
        <v>0</v>
      </c>
      <c r="AZ18" s="52" t="s">
        <v>128</v>
      </c>
      <c r="BA18" s="52" t="s">
        <v>128</v>
      </c>
      <c r="BB18" s="52" t="s">
        <v>128</v>
      </c>
      <c r="BC18" s="52" t="s">
        <v>128</v>
      </c>
      <c r="BD18" s="52" t="s">
        <v>128</v>
      </c>
      <c r="BE18" s="52" t="s">
        <v>128</v>
      </c>
      <c r="BF18" s="52" t="s">
        <v>128</v>
      </c>
      <c r="BG18" s="52" t="s">
        <v>128</v>
      </c>
      <c r="BH18" s="52" t="s">
        <v>128</v>
      </c>
    </row>
    <row r="19" spans="1:60" ht="21" customHeight="1" x14ac:dyDescent="0.25">
      <c r="A19" s="119"/>
      <c r="B19" s="72" t="s">
        <v>47</v>
      </c>
      <c r="C19" s="73" t="s">
        <v>131</v>
      </c>
      <c r="D19" s="63" t="s">
        <v>127</v>
      </c>
      <c r="E19" s="50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51">
        <f t="shared" si="0"/>
        <v>0</v>
      </c>
      <c r="X19" s="52" t="s">
        <v>128</v>
      </c>
      <c r="Y19" s="52" t="s">
        <v>128</v>
      </c>
      <c r="Z19" s="54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49"/>
      <c r="AY19" s="51">
        <f t="shared" si="1"/>
        <v>0</v>
      </c>
      <c r="AZ19" s="52" t="s">
        <v>128</v>
      </c>
      <c r="BA19" s="52" t="s">
        <v>128</v>
      </c>
      <c r="BB19" s="52" t="s">
        <v>128</v>
      </c>
      <c r="BC19" s="52" t="s">
        <v>128</v>
      </c>
      <c r="BD19" s="52" t="s">
        <v>128</v>
      </c>
      <c r="BE19" s="52" t="s">
        <v>128</v>
      </c>
      <c r="BF19" s="52" t="s">
        <v>128</v>
      </c>
      <c r="BG19" s="52" t="s">
        <v>128</v>
      </c>
      <c r="BH19" s="52" t="s">
        <v>128</v>
      </c>
    </row>
    <row r="20" spans="1:60" s="40" customFormat="1" ht="15" customHeight="1" x14ac:dyDescent="0.25">
      <c r="A20" s="119"/>
      <c r="B20" s="72" t="s">
        <v>132</v>
      </c>
      <c r="C20" s="73" t="s">
        <v>133</v>
      </c>
      <c r="D20" s="63" t="s">
        <v>127</v>
      </c>
      <c r="E20" s="50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51">
        <f t="shared" si="0"/>
        <v>0</v>
      </c>
      <c r="X20" s="52" t="s">
        <v>128</v>
      </c>
      <c r="Y20" s="52" t="s">
        <v>128</v>
      </c>
      <c r="Z20" s="54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49"/>
      <c r="AY20" s="51">
        <f t="shared" si="1"/>
        <v>0</v>
      </c>
      <c r="AZ20" s="52" t="s">
        <v>128</v>
      </c>
      <c r="BA20" s="52" t="s">
        <v>128</v>
      </c>
      <c r="BB20" s="52" t="s">
        <v>128</v>
      </c>
      <c r="BC20" s="52" t="s">
        <v>128</v>
      </c>
      <c r="BD20" s="52" t="s">
        <v>128</v>
      </c>
      <c r="BE20" s="52" t="s">
        <v>128</v>
      </c>
      <c r="BF20" s="52" t="s">
        <v>128</v>
      </c>
      <c r="BG20" s="52" t="s">
        <v>128</v>
      </c>
      <c r="BH20" s="52" t="s">
        <v>128</v>
      </c>
    </row>
    <row r="21" spans="1:60" s="40" customFormat="1" ht="41.25" customHeight="1" x14ac:dyDescent="0.25">
      <c r="A21" s="119"/>
      <c r="B21" s="62" t="s">
        <v>49</v>
      </c>
      <c r="C21" s="74" t="s">
        <v>50</v>
      </c>
      <c r="D21" s="63" t="s">
        <v>127</v>
      </c>
      <c r="E21" s="50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51">
        <f t="shared" si="0"/>
        <v>0</v>
      </c>
      <c r="X21" s="52" t="s">
        <v>128</v>
      </c>
      <c r="Y21" s="52" t="s">
        <v>128</v>
      </c>
      <c r="Z21" s="54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49"/>
      <c r="AY21" s="51">
        <f t="shared" si="1"/>
        <v>0</v>
      </c>
      <c r="AZ21" s="52" t="s">
        <v>128</v>
      </c>
      <c r="BA21" s="52" t="s">
        <v>128</v>
      </c>
      <c r="BB21" s="52" t="s">
        <v>128</v>
      </c>
      <c r="BC21" s="52" t="s">
        <v>128</v>
      </c>
      <c r="BD21" s="52" t="s">
        <v>128</v>
      </c>
      <c r="BE21" s="52" t="s">
        <v>128</v>
      </c>
      <c r="BF21" s="52" t="s">
        <v>128</v>
      </c>
      <c r="BG21" s="52" t="s">
        <v>128</v>
      </c>
      <c r="BH21" s="52" t="s">
        <v>128</v>
      </c>
    </row>
    <row r="22" spans="1:60" s="40" customFormat="1" ht="21" customHeight="1" x14ac:dyDescent="0.25">
      <c r="A22" s="119"/>
      <c r="B22" s="64" t="s">
        <v>51</v>
      </c>
      <c r="C22" s="69" t="s">
        <v>52</v>
      </c>
      <c r="D22" s="63" t="s">
        <v>127</v>
      </c>
      <c r="E22" s="50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51">
        <f t="shared" si="0"/>
        <v>0</v>
      </c>
      <c r="X22" s="52" t="s">
        <v>128</v>
      </c>
      <c r="Y22" s="52" t="s">
        <v>128</v>
      </c>
      <c r="Z22" s="54">
        <v>128</v>
      </c>
      <c r="AA22" s="36">
        <v>8</v>
      </c>
      <c r="AB22" s="36">
        <v>8</v>
      </c>
      <c r="AC22" s="36">
        <v>8</v>
      </c>
      <c r="AD22" s="36">
        <v>8</v>
      </c>
      <c r="AE22" s="36">
        <v>8</v>
      </c>
      <c r="AF22" s="36">
        <v>8</v>
      </c>
      <c r="AG22" s="36">
        <v>8</v>
      </c>
      <c r="AH22" s="36">
        <v>8</v>
      </c>
      <c r="AI22" s="36">
        <v>10</v>
      </c>
      <c r="AJ22" s="36">
        <v>6</v>
      </c>
      <c r="AK22" s="36">
        <v>10</v>
      </c>
      <c r="AL22" s="36">
        <v>6</v>
      </c>
      <c r="AM22" s="36">
        <v>10</v>
      </c>
      <c r="AN22" s="36">
        <v>10</v>
      </c>
      <c r="AO22" s="36">
        <v>12</v>
      </c>
      <c r="AP22" s="36"/>
      <c r="AQ22" s="36"/>
      <c r="AR22" s="36"/>
      <c r="AS22" s="36"/>
      <c r="AT22" s="36"/>
      <c r="AU22" s="36"/>
      <c r="AV22" s="36"/>
      <c r="AW22" s="36"/>
      <c r="AX22" s="49"/>
      <c r="AY22" s="51">
        <f t="shared" si="1"/>
        <v>128</v>
      </c>
      <c r="AZ22" s="52" t="s">
        <v>128</v>
      </c>
      <c r="BA22" s="52" t="s">
        <v>128</v>
      </c>
      <c r="BB22" s="52" t="s">
        <v>128</v>
      </c>
      <c r="BC22" s="52" t="s">
        <v>128</v>
      </c>
      <c r="BD22" s="52" t="s">
        <v>128</v>
      </c>
      <c r="BE22" s="52" t="s">
        <v>128</v>
      </c>
      <c r="BF22" s="52" t="s">
        <v>128</v>
      </c>
      <c r="BG22" s="52" t="s">
        <v>128</v>
      </c>
      <c r="BH22" s="52" t="s">
        <v>128</v>
      </c>
    </row>
    <row r="23" spans="1:60" s="40" customFormat="1" ht="25.5" customHeight="1" x14ac:dyDescent="0.25">
      <c r="A23" s="119"/>
      <c r="B23" s="64" t="s">
        <v>53</v>
      </c>
      <c r="C23" s="69" t="s">
        <v>54</v>
      </c>
      <c r="D23" s="63" t="s">
        <v>127</v>
      </c>
      <c r="E23" s="50">
        <v>72</v>
      </c>
      <c r="F23" s="36">
        <v>4</v>
      </c>
      <c r="G23" s="36">
        <v>6</v>
      </c>
      <c r="H23" s="36">
        <v>6</v>
      </c>
      <c r="I23" s="36">
        <v>6</v>
      </c>
      <c r="J23" s="36">
        <v>6</v>
      </c>
      <c r="K23" s="36">
        <v>6</v>
      </c>
      <c r="L23" s="36">
        <v>6</v>
      </c>
      <c r="M23" s="36">
        <v>4</v>
      </c>
      <c r="N23" s="36">
        <v>4</v>
      </c>
      <c r="O23" s="36">
        <v>4</v>
      </c>
      <c r="P23" s="36">
        <v>4</v>
      </c>
      <c r="Q23" s="36">
        <v>4</v>
      </c>
      <c r="R23" s="36">
        <v>4</v>
      </c>
      <c r="S23" s="36">
        <v>6</v>
      </c>
      <c r="T23" s="36"/>
      <c r="U23" s="36"/>
      <c r="V23" s="36"/>
      <c r="W23" s="51">
        <f t="shared" si="0"/>
        <v>70</v>
      </c>
      <c r="X23" s="52" t="s">
        <v>128</v>
      </c>
      <c r="Y23" s="52" t="s">
        <v>128</v>
      </c>
      <c r="Z23" s="54">
        <v>56</v>
      </c>
      <c r="AA23" s="36">
        <v>4</v>
      </c>
      <c r="AB23" s="36">
        <v>6</v>
      </c>
      <c r="AC23" s="36">
        <v>4</v>
      </c>
      <c r="AD23" s="36">
        <v>6</v>
      </c>
      <c r="AE23" s="36">
        <v>4</v>
      </c>
      <c r="AF23" s="36">
        <v>6</v>
      </c>
      <c r="AG23" s="36">
        <v>4</v>
      </c>
      <c r="AH23" s="36">
        <v>6</v>
      </c>
      <c r="AI23" s="36">
        <v>4</v>
      </c>
      <c r="AJ23" s="36">
        <v>4</v>
      </c>
      <c r="AK23" s="36">
        <v>4</v>
      </c>
      <c r="AL23" s="36">
        <v>4</v>
      </c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49"/>
      <c r="AY23" s="51">
        <f t="shared" si="1"/>
        <v>56</v>
      </c>
      <c r="AZ23" s="52" t="s">
        <v>128</v>
      </c>
      <c r="BA23" s="52" t="s">
        <v>128</v>
      </c>
      <c r="BB23" s="52" t="s">
        <v>128</v>
      </c>
      <c r="BC23" s="52" t="s">
        <v>128</v>
      </c>
      <c r="BD23" s="52" t="s">
        <v>128</v>
      </c>
      <c r="BE23" s="52" t="s">
        <v>128</v>
      </c>
      <c r="BF23" s="52" t="s">
        <v>128</v>
      </c>
      <c r="BG23" s="52" t="s">
        <v>128</v>
      </c>
      <c r="BH23" s="52" t="s">
        <v>128</v>
      </c>
    </row>
    <row r="24" spans="1:60" s="40" customFormat="1" x14ac:dyDescent="0.25">
      <c r="A24" s="119"/>
      <c r="B24" s="75" t="s">
        <v>134</v>
      </c>
      <c r="C24" s="76" t="s">
        <v>56</v>
      </c>
      <c r="D24" s="63" t="s">
        <v>127</v>
      </c>
      <c r="E24" s="50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51">
        <f t="shared" si="0"/>
        <v>0</v>
      </c>
      <c r="X24" s="52" t="s">
        <v>128</v>
      </c>
      <c r="Y24" s="52" t="s">
        <v>128</v>
      </c>
      <c r="Z24" s="54">
        <v>216</v>
      </c>
      <c r="AA24" s="36">
        <v>12</v>
      </c>
      <c r="AB24" s="36">
        <v>12</v>
      </c>
      <c r="AC24" s="36">
        <v>12</v>
      </c>
      <c r="AD24" s="36">
        <v>12</v>
      </c>
      <c r="AE24" s="36">
        <v>12</v>
      </c>
      <c r="AF24" s="36">
        <v>12</v>
      </c>
      <c r="AG24" s="36">
        <v>12</v>
      </c>
      <c r="AH24" s="36">
        <v>12</v>
      </c>
      <c r="AI24" s="36">
        <v>12</v>
      </c>
      <c r="AJ24" s="36">
        <v>18</v>
      </c>
      <c r="AK24" s="36">
        <v>18</v>
      </c>
      <c r="AL24" s="36">
        <v>18</v>
      </c>
      <c r="AM24" s="36">
        <v>18</v>
      </c>
      <c r="AN24" s="36">
        <v>18</v>
      </c>
      <c r="AO24" s="36">
        <v>18</v>
      </c>
      <c r="AP24" s="36"/>
      <c r="AQ24" s="36"/>
      <c r="AR24" s="36"/>
      <c r="AS24" s="36"/>
      <c r="AT24" s="36"/>
      <c r="AU24" s="36"/>
      <c r="AV24" s="36"/>
      <c r="AW24" s="36"/>
      <c r="AX24" s="49"/>
      <c r="AY24" s="51">
        <f t="shared" si="1"/>
        <v>216</v>
      </c>
      <c r="AZ24" s="52" t="s">
        <v>128</v>
      </c>
      <c r="BA24" s="52" t="s">
        <v>128</v>
      </c>
      <c r="BB24" s="52" t="s">
        <v>128</v>
      </c>
      <c r="BC24" s="52" t="s">
        <v>128</v>
      </c>
      <c r="BD24" s="52" t="s">
        <v>128</v>
      </c>
      <c r="BE24" s="52" t="s">
        <v>128</v>
      </c>
      <c r="BF24" s="52" t="s">
        <v>128</v>
      </c>
      <c r="BG24" s="52" t="s">
        <v>128</v>
      </c>
      <c r="BH24" s="52" t="s">
        <v>128</v>
      </c>
    </row>
    <row r="25" spans="1:60" s="40" customFormat="1" x14ac:dyDescent="0.25">
      <c r="A25" s="119"/>
      <c r="B25" s="75" t="s">
        <v>135</v>
      </c>
      <c r="C25" s="76" t="s">
        <v>58</v>
      </c>
      <c r="D25" s="63" t="s">
        <v>127</v>
      </c>
      <c r="E25" s="50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51">
        <f t="shared" si="0"/>
        <v>0</v>
      </c>
      <c r="X25" s="52" t="s">
        <v>128</v>
      </c>
      <c r="Y25" s="52" t="s">
        <v>128</v>
      </c>
      <c r="Z25" s="54">
        <v>288</v>
      </c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>
        <v>6</v>
      </c>
      <c r="AP25" s="36">
        <v>36</v>
      </c>
      <c r="AQ25" s="36">
        <v>36</v>
      </c>
      <c r="AR25" s="36">
        <v>36</v>
      </c>
      <c r="AS25" s="36">
        <v>36</v>
      </c>
      <c r="AT25" s="36">
        <v>36</v>
      </c>
      <c r="AU25" s="36">
        <v>36</v>
      </c>
      <c r="AV25" s="36">
        <v>36</v>
      </c>
      <c r="AW25" s="36">
        <v>30</v>
      </c>
      <c r="AX25" s="49"/>
      <c r="AY25" s="51">
        <f t="shared" si="1"/>
        <v>288</v>
      </c>
      <c r="AZ25" s="52" t="s">
        <v>128</v>
      </c>
      <c r="BA25" s="52" t="s">
        <v>128</v>
      </c>
      <c r="BB25" s="52" t="s">
        <v>128</v>
      </c>
      <c r="BC25" s="52" t="s">
        <v>128</v>
      </c>
      <c r="BD25" s="52" t="s">
        <v>128</v>
      </c>
      <c r="BE25" s="52" t="s">
        <v>128</v>
      </c>
      <c r="BF25" s="52" t="s">
        <v>128</v>
      </c>
      <c r="BG25" s="52" t="s">
        <v>128</v>
      </c>
      <c r="BH25" s="52" t="s">
        <v>128</v>
      </c>
    </row>
    <row r="26" spans="1:60" s="40" customFormat="1" ht="36.75" customHeight="1" x14ac:dyDescent="0.25">
      <c r="A26" s="119"/>
      <c r="B26" s="74" t="s">
        <v>59</v>
      </c>
      <c r="C26" s="74" t="s">
        <v>60</v>
      </c>
      <c r="D26" s="63" t="s">
        <v>127</v>
      </c>
      <c r="E26" s="50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51">
        <f t="shared" si="0"/>
        <v>0</v>
      </c>
      <c r="X26" s="52" t="s">
        <v>128</v>
      </c>
      <c r="Y26" s="52" t="s">
        <v>128</v>
      </c>
      <c r="Z26" s="54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49"/>
      <c r="AY26" s="51">
        <f t="shared" si="1"/>
        <v>0</v>
      </c>
      <c r="AZ26" s="52" t="s">
        <v>128</v>
      </c>
      <c r="BA26" s="52" t="s">
        <v>128</v>
      </c>
      <c r="BB26" s="52" t="s">
        <v>128</v>
      </c>
      <c r="BC26" s="52" t="s">
        <v>128</v>
      </c>
      <c r="BD26" s="52" t="s">
        <v>128</v>
      </c>
      <c r="BE26" s="52" t="s">
        <v>128</v>
      </c>
      <c r="BF26" s="52" t="s">
        <v>128</v>
      </c>
      <c r="BG26" s="52" t="s">
        <v>128</v>
      </c>
      <c r="BH26" s="52" t="s">
        <v>128</v>
      </c>
    </row>
    <row r="27" spans="1:60" s="40" customFormat="1" ht="30" customHeight="1" x14ac:dyDescent="0.25">
      <c r="A27" s="119"/>
      <c r="B27" s="64" t="s">
        <v>61</v>
      </c>
      <c r="C27" s="69" t="s">
        <v>60</v>
      </c>
      <c r="D27" s="63" t="s">
        <v>127</v>
      </c>
      <c r="E27" s="50">
        <v>74</v>
      </c>
      <c r="F27" s="36">
        <v>6</v>
      </c>
      <c r="G27" s="36">
        <v>6</v>
      </c>
      <c r="H27" s="36">
        <v>6</v>
      </c>
      <c r="I27" s="36">
        <v>8</v>
      </c>
      <c r="J27" s="36">
        <v>8</v>
      </c>
      <c r="K27" s="36">
        <v>8</v>
      </c>
      <c r="L27" s="36">
        <v>8</v>
      </c>
      <c r="M27" s="36">
        <v>4</v>
      </c>
      <c r="N27" s="36">
        <v>6</v>
      </c>
      <c r="O27" s="36">
        <v>2</v>
      </c>
      <c r="P27" s="36">
        <v>4</v>
      </c>
      <c r="Q27" s="36">
        <v>4</v>
      </c>
      <c r="R27" s="36">
        <v>4</v>
      </c>
      <c r="S27" s="36">
        <v>2</v>
      </c>
      <c r="T27" s="36"/>
      <c r="U27" s="36"/>
      <c r="V27" s="36"/>
      <c r="W27" s="51">
        <f t="shared" si="0"/>
        <v>76</v>
      </c>
      <c r="X27" s="52" t="s">
        <v>128</v>
      </c>
      <c r="Y27" s="52" t="s">
        <v>128</v>
      </c>
      <c r="Z27" s="54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49"/>
      <c r="AY27" s="51">
        <f t="shared" si="1"/>
        <v>0</v>
      </c>
      <c r="AZ27" s="52" t="s">
        <v>128</v>
      </c>
      <c r="BA27" s="52" t="s">
        <v>128</v>
      </c>
      <c r="BB27" s="52" t="s">
        <v>128</v>
      </c>
      <c r="BC27" s="52" t="s">
        <v>128</v>
      </c>
      <c r="BD27" s="52" t="s">
        <v>128</v>
      </c>
      <c r="BE27" s="52" t="s">
        <v>128</v>
      </c>
      <c r="BF27" s="52" t="s">
        <v>128</v>
      </c>
      <c r="BG27" s="52" t="s">
        <v>128</v>
      </c>
      <c r="BH27" s="52" t="s">
        <v>128</v>
      </c>
    </row>
    <row r="28" spans="1:60" s="40" customFormat="1" x14ac:dyDescent="0.25">
      <c r="A28" s="119"/>
      <c r="B28" s="72" t="s">
        <v>134</v>
      </c>
      <c r="C28" s="76" t="s">
        <v>56</v>
      </c>
      <c r="D28" s="63" t="s">
        <v>127</v>
      </c>
      <c r="E28" s="50">
        <v>72</v>
      </c>
      <c r="F28" s="36"/>
      <c r="G28" s="36"/>
      <c r="H28" s="36"/>
      <c r="I28" s="36"/>
      <c r="J28" s="36"/>
      <c r="K28" s="36"/>
      <c r="L28" s="36"/>
      <c r="M28" s="36">
        <v>6</v>
      </c>
      <c r="N28" s="36">
        <v>6</v>
      </c>
      <c r="O28" s="36">
        <v>12</v>
      </c>
      <c r="P28" s="36">
        <v>12</v>
      </c>
      <c r="Q28" s="36">
        <v>6</v>
      </c>
      <c r="R28" s="36">
        <v>12</v>
      </c>
      <c r="S28" s="36">
        <v>18</v>
      </c>
      <c r="T28" s="36"/>
      <c r="U28" s="36"/>
      <c r="V28" s="36"/>
      <c r="W28" s="51">
        <f t="shared" si="0"/>
        <v>72</v>
      </c>
      <c r="X28" s="52" t="s">
        <v>128</v>
      </c>
      <c r="Y28" s="52" t="s">
        <v>128</v>
      </c>
      <c r="Z28" s="54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49"/>
      <c r="AY28" s="51">
        <f t="shared" si="1"/>
        <v>0</v>
      </c>
      <c r="AZ28" s="52" t="s">
        <v>128</v>
      </c>
      <c r="BA28" s="52" t="s">
        <v>128</v>
      </c>
      <c r="BB28" s="52" t="s">
        <v>128</v>
      </c>
      <c r="BC28" s="52" t="s">
        <v>128</v>
      </c>
      <c r="BD28" s="52" t="s">
        <v>128</v>
      </c>
      <c r="BE28" s="52" t="s">
        <v>128</v>
      </c>
      <c r="BF28" s="52" t="s">
        <v>128</v>
      </c>
      <c r="BG28" s="52" t="s">
        <v>128</v>
      </c>
      <c r="BH28" s="52" t="s">
        <v>128</v>
      </c>
    </row>
    <row r="29" spans="1:60" s="40" customFormat="1" x14ac:dyDescent="0.25">
      <c r="A29" s="119"/>
      <c r="B29" s="72" t="s">
        <v>135</v>
      </c>
      <c r="C29" s="76" t="s">
        <v>58</v>
      </c>
      <c r="D29" s="63" t="s">
        <v>127</v>
      </c>
      <c r="E29" s="50">
        <v>108</v>
      </c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>
        <v>6</v>
      </c>
      <c r="T29" s="36">
        <v>36</v>
      </c>
      <c r="U29" s="36">
        <v>36</v>
      </c>
      <c r="V29" s="36">
        <v>30</v>
      </c>
      <c r="W29" s="51">
        <f t="shared" si="0"/>
        <v>108</v>
      </c>
      <c r="X29" s="52" t="s">
        <v>128</v>
      </c>
      <c r="Y29" s="52" t="s">
        <v>128</v>
      </c>
      <c r="Z29" s="54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49"/>
      <c r="AY29" s="51">
        <f t="shared" si="1"/>
        <v>0</v>
      </c>
      <c r="AZ29" s="52" t="s">
        <v>128</v>
      </c>
      <c r="BA29" s="52" t="s">
        <v>128</v>
      </c>
      <c r="BB29" s="52" t="s">
        <v>128</v>
      </c>
      <c r="BC29" s="52" t="s">
        <v>128</v>
      </c>
      <c r="BD29" s="52" t="s">
        <v>128</v>
      </c>
      <c r="BE29" s="52" t="s">
        <v>128</v>
      </c>
      <c r="BF29" s="52" t="s">
        <v>128</v>
      </c>
      <c r="BG29" s="52" t="s">
        <v>128</v>
      </c>
      <c r="BH29" s="52" t="s">
        <v>128</v>
      </c>
    </row>
    <row r="30" spans="1:60" s="40" customFormat="1" x14ac:dyDescent="0.25">
      <c r="A30" s="119"/>
      <c r="B30" s="77" t="s">
        <v>136</v>
      </c>
      <c r="C30" s="78" t="s">
        <v>137</v>
      </c>
      <c r="D30" s="63"/>
      <c r="E30" s="50">
        <v>6</v>
      </c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>
        <v>6</v>
      </c>
      <c r="W30" s="51">
        <f t="shared" si="0"/>
        <v>6</v>
      </c>
      <c r="X30" s="52"/>
      <c r="Y30" s="52"/>
      <c r="Z30" s="54">
        <v>6</v>
      </c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>
        <v>6</v>
      </c>
      <c r="AX30" s="49"/>
      <c r="AY30" s="51"/>
      <c r="AZ30" s="52"/>
      <c r="BA30" s="52"/>
      <c r="BB30" s="52"/>
      <c r="BC30" s="52"/>
      <c r="BD30" s="52"/>
      <c r="BE30" s="52"/>
      <c r="BF30" s="52"/>
      <c r="BG30" s="52"/>
      <c r="BH30" s="52"/>
    </row>
    <row r="31" spans="1:60" s="40" customFormat="1" ht="27" customHeight="1" x14ac:dyDescent="0.25">
      <c r="A31" s="119"/>
      <c r="B31" s="77" t="s">
        <v>140</v>
      </c>
      <c r="C31" s="78" t="s">
        <v>65</v>
      </c>
      <c r="D31" s="79"/>
      <c r="E31" s="50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 t="shared" si="0"/>
        <v>0</v>
      </c>
      <c r="X31" s="55"/>
      <c r="Y31" s="55"/>
      <c r="Z31" s="54">
        <v>36</v>
      </c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>
        <v>36</v>
      </c>
      <c r="AY31" s="51">
        <f t="shared" si="1"/>
        <v>36</v>
      </c>
      <c r="AZ31" s="52"/>
      <c r="BA31" s="52"/>
      <c r="BB31" s="52"/>
      <c r="BC31" s="52"/>
      <c r="BD31" s="52"/>
      <c r="BE31" s="52"/>
      <c r="BF31" s="52"/>
      <c r="BG31" s="52"/>
      <c r="BH31" s="52"/>
    </row>
    <row r="32" spans="1:60" s="40" customFormat="1" x14ac:dyDescent="0.25">
      <c r="A32" s="120"/>
      <c r="B32" s="121" t="s">
        <v>138</v>
      </c>
      <c r="C32" s="121"/>
      <c r="D32" s="121"/>
      <c r="E32" s="5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51"/>
      <c r="X32" s="39"/>
      <c r="Y32" s="39"/>
      <c r="Z32" s="54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51">
        <f t="shared" si="1"/>
        <v>0</v>
      </c>
      <c r="AZ32" s="52" t="s">
        <v>128</v>
      </c>
      <c r="BA32" s="52" t="s">
        <v>128</v>
      </c>
      <c r="BB32" s="52" t="s">
        <v>128</v>
      </c>
      <c r="BC32" s="52" t="s">
        <v>128</v>
      </c>
      <c r="BD32" s="52" t="s">
        <v>128</v>
      </c>
      <c r="BE32" s="52" t="s">
        <v>128</v>
      </c>
      <c r="BF32" s="52" t="s">
        <v>128</v>
      </c>
      <c r="BG32" s="52" t="s">
        <v>128</v>
      </c>
      <c r="BH32" s="52" t="s">
        <v>128</v>
      </c>
    </row>
    <row r="33" spans="2:60" s="40" customFormat="1" ht="27" customHeight="1" x14ac:dyDescent="0.25">
      <c r="B33" s="122" t="s">
        <v>139</v>
      </c>
      <c r="C33" s="122"/>
      <c r="D33" s="122"/>
      <c r="E33" s="36">
        <f t="shared" ref="E33:W33" si="2">SUM(E7:E31)</f>
        <v>612</v>
      </c>
      <c r="F33" s="36">
        <f t="shared" si="2"/>
        <v>36</v>
      </c>
      <c r="G33" s="36">
        <f t="shared" si="2"/>
        <v>36</v>
      </c>
      <c r="H33" s="36">
        <f t="shared" si="2"/>
        <v>36</v>
      </c>
      <c r="I33" s="36">
        <f t="shared" si="2"/>
        <v>36</v>
      </c>
      <c r="J33" s="36">
        <f t="shared" si="2"/>
        <v>36</v>
      </c>
      <c r="K33" s="36">
        <f t="shared" si="2"/>
        <v>36</v>
      </c>
      <c r="L33" s="36">
        <f t="shared" si="2"/>
        <v>36</v>
      </c>
      <c r="M33" s="36">
        <f t="shared" si="2"/>
        <v>36</v>
      </c>
      <c r="N33" s="36">
        <f t="shared" si="2"/>
        <v>36</v>
      </c>
      <c r="O33" s="36">
        <f t="shared" si="2"/>
        <v>36</v>
      </c>
      <c r="P33" s="36">
        <f t="shared" si="2"/>
        <v>36</v>
      </c>
      <c r="Q33" s="36">
        <f t="shared" si="2"/>
        <v>36</v>
      </c>
      <c r="R33" s="36">
        <f t="shared" si="2"/>
        <v>36</v>
      </c>
      <c r="S33" s="36">
        <f t="shared" si="2"/>
        <v>36</v>
      </c>
      <c r="T33" s="36">
        <f t="shared" si="2"/>
        <v>36</v>
      </c>
      <c r="U33" s="36">
        <f t="shared" si="2"/>
        <v>36</v>
      </c>
      <c r="V33" s="36">
        <f t="shared" si="2"/>
        <v>36</v>
      </c>
      <c r="W33" s="36">
        <f t="shared" si="2"/>
        <v>612</v>
      </c>
      <c r="X33" s="39"/>
      <c r="Y33" s="39"/>
      <c r="Z33" s="36">
        <f t="shared" ref="Z33:AX33" si="3">SUM(Z7:Z31)</f>
        <v>864</v>
      </c>
      <c r="AA33" s="36">
        <f t="shared" si="3"/>
        <v>36</v>
      </c>
      <c r="AB33" s="36">
        <f t="shared" si="3"/>
        <v>36</v>
      </c>
      <c r="AC33" s="36">
        <f t="shared" si="3"/>
        <v>36</v>
      </c>
      <c r="AD33" s="36">
        <f t="shared" si="3"/>
        <v>36</v>
      </c>
      <c r="AE33" s="36">
        <f t="shared" si="3"/>
        <v>36</v>
      </c>
      <c r="AF33" s="36">
        <f t="shared" si="3"/>
        <v>36</v>
      </c>
      <c r="AG33" s="36">
        <f t="shared" si="3"/>
        <v>36</v>
      </c>
      <c r="AH33" s="36">
        <f t="shared" si="3"/>
        <v>36</v>
      </c>
      <c r="AI33" s="36">
        <f t="shared" si="3"/>
        <v>36</v>
      </c>
      <c r="AJ33" s="36">
        <f t="shared" si="3"/>
        <v>36</v>
      </c>
      <c r="AK33" s="36">
        <f t="shared" si="3"/>
        <v>36</v>
      </c>
      <c r="AL33" s="36">
        <f t="shared" si="3"/>
        <v>36</v>
      </c>
      <c r="AM33" s="36">
        <f t="shared" si="3"/>
        <v>36</v>
      </c>
      <c r="AN33" s="36">
        <f t="shared" si="3"/>
        <v>36</v>
      </c>
      <c r="AO33" s="36">
        <f t="shared" si="3"/>
        <v>36</v>
      </c>
      <c r="AP33" s="36">
        <f t="shared" si="3"/>
        <v>36</v>
      </c>
      <c r="AQ33" s="36">
        <f t="shared" si="3"/>
        <v>36</v>
      </c>
      <c r="AR33" s="36">
        <f t="shared" si="3"/>
        <v>36</v>
      </c>
      <c r="AS33" s="36">
        <f t="shared" si="3"/>
        <v>36</v>
      </c>
      <c r="AT33" s="36">
        <f t="shared" si="3"/>
        <v>36</v>
      </c>
      <c r="AU33" s="36">
        <f t="shared" si="3"/>
        <v>36</v>
      </c>
      <c r="AV33" s="36">
        <f t="shared" si="3"/>
        <v>36</v>
      </c>
      <c r="AW33" s="36">
        <f t="shared" si="3"/>
        <v>36</v>
      </c>
      <c r="AX33" s="36">
        <f t="shared" si="3"/>
        <v>36</v>
      </c>
      <c r="AY33" s="51">
        <f>SUM(AA33:AX33)</f>
        <v>864</v>
      </c>
      <c r="AZ33" s="52" t="s">
        <v>128</v>
      </c>
      <c r="BA33" s="52" t="s">
        <v>128</v>
      </c>
      <c r="BB33" s="52" t="s">
        <v>128</v>
      </c>
      <c r="BC33" s="52" t="s">
        <v>128</v>
      </c>
      <c r="BD33" s="52" t="s">
        <v>128</v>
      </c>
      <c r="BE33" s="52" t="s">
        <v>128</v>
      </c>
      <c r="BF33" s="52" t="s">
        <v>128</v>
      </c>
      <c r="BG33" s="52" t="s">
        <v>128</v>
      </c>
      <c r="BH33" s="52" t="s">
        <v>128</v>
      </c>
    </row>
    <row r="42" spans="2:60" s="40" customFormat="1" x14ac:dyDescent="0.25">
      <c r="C42" s="123"/>
      <c r="D42" s="123"/>
      <c r="E42" s="57"/>
      <c r="X42" s="58"/>
      <c r="Y42" s="58"/>
      <c r="Z42" s="59"/>
      <c r="AZ42" s="60"/>
      <c r="BA42" s="60"/>
      <c r="BB42" s="60"/>
      <c r="BC42" s="60"/>
      <c r="BD42" s="60"/>
      <c r="BE42" s="60"/>
      <c r="BF42" s="60"/>
      <c r="BG42" s="60"/>
      <c r="BH42" s="60"/>
    </row>
  </sheetData>
  <mergeCells count="30">
    <mergeCell ref="A7:A11"/>
    <mergeCell ref="A12:A32"/>
    <mergeCell ref="B32:D32"/>
    <mergeCell ref="B33:D33"/>
    <mergeCell ref="C42:D42"/>
    <mergeCell ref="BA1:BC1"/>
    <mergeCell ref="BD1:BD2"/>
    <mergeCell ref="BE1:BH1"/>
    <mergeCell ref="A2:A6"/>
    <mergeCell ref="B2:B6"/>
    <mergeCell ref="C2:C6"/>
    <mergeCell ref="D2:D6"/>
    <mergeCell ref="AL1:AL2"/>
    <mergeCell ref="AM1:AO1"/>
    <mergeCell ref="AP1:AP2"/>
    <mergeCell ref="AQ1:AT1"/>
    <mergeCell ref="AU1:AX1"/>
    <mergeCell ref="AZ1:AZ2"/>
    <mergeCell ref="X1:X2"/>
    <mergeCell ref="Y1:AB1"/>
    <mergeCell ref="AC1:AC2"/>
    <mergeCell ref="AD1:AF1"/>
    <mergeCell ref="AG1:AG2"/>
    <mergeCell ref="AH1:AK1"/>
    <mergeCell ref="F1:H1"/>
    <mergeCell ref="J1:J2"/>
    <mergeCell ref="K1:M1"/>
    <mergeCell ref="N1:N2"/>
    <mergeCell ref="O1:R1"/>
    <mergeCell ref="S1:V1"/>
  </mergeCells>
  <pageMargins left="0.39370078740157483" right="0.39370078740157483" top="0.35433070866141736" bottom="0.35433070866141736" header="0.31496062992125984" footer="0.31496062992125984"/>
  <pageSetup paperSize="9" scale="51" orientation="landscape" r:id="rId1"/>
  <rowBreaks count="1" manualBreakCount="1">
    <brk id="11" max="5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Учебный план</vt:lpstr>
      <vt:lpstr>КУГ </vt:lpstr>
      <vt:lpstr>Лист2</vt:lpstr>
      <vt:lpstr>'Учебный план'!Заголовки_для_печати</vt:lpstr>
      <vt:lpstr>'КУГ '!Область_печати</vt:lpstr>
      <vt:lpstr>'Учебный план'!Область_печати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зам. по УПР</dc:creator>
  <cp:lastModifiedBy>зам. по УПР</cp:lastModifiedBy>
  <cp:lastPrinted>2025-03-11T12:03:40Z</cp:lastPrinted>
  <dcterms:created xsi:type="dcterms:W3CDTF">2025-03-11T10:34:25Z</dcterms:created>
  <dcterms:modified xsi:type="dcterms:W3CDTF">2025-08-28T10:23:13Z</dcterms:modified>
</cp:coreProperties>
</file>